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UNIDAD DE ACCESO A LA INFORMACION 2016 Y 2017\Ley de Contabilidad Gubernamental 1er 2018\08 Disciplina Financiera\"/>
    </mc:Choice>
  </mc:AlternateContent>
  <bookViews>
    <workbookView xWindow="0" yWindow="0" windowWidth="28800" windowHeight="12435" activeTab="3"/>
  </bookViews>
  <sheets>
    <sheet name="F6a" sheetId="1" r:id="rId1"/>
    <sheet name="F6b" sheetId="2" r:id="rId2"/>
    <sheet name="F6c" sheetId="3" r:id="rId3"/>
    <sheet name="F6d" sheetId="4" r:id="rId4"/>
  </sheets>
  <externalReferences>
    <externalReference r:id="rId5"/>
    <externalReference r:id="rId6"/>
  </externalReferences>
  <definedNames>
    <definedName name="_xlnm._FilterDatabase" localSheetId="0" hidden="1">F6a!$B$3:$H$155</definedName>
    <definedName name="_xlnm._FilterDatabase" localSheetId="1" hidden="1">F6b!$A$3:$G$13</definedName>
    <definedName name="_xlnm._FilterDatabase" localSheetId="2" hidden="1">F6c!$B$3:$H$79</definedName>
    <definedName name="_xlnm._FilterDatabase" localSheetId="3" hidden="1">F6d!$A$3:$G$27</definedName>
    <definedName name="ANIO">'[1]Info General'!$D$20</definedName>
    <definedName name="APP_FIN_04">[2]F3!$E$13</definedName>
    <definedName name="APP_FIN_06">[2]F3!$G$13</definedName>
    <definedName name="APP_FIN_07">[2]F3!$H$13</definedName>
    <definedName name="APP_FIN_08">[2]F3!$I$13</definedName>
    <definedName name="APP_FIN_09">[2]F3!$J$13</definedName>
    <definedName name="APP_FIN_10">[2]F3!$K$13</definedName>
    <definedName name="APP_T10">[2]F3!$K$8</definedName>
    <definedName name="APP_T4">[2]F3!$E$8</definedName>
    <definedName name="APP_T6">[2]F3!$G$8</definedName>
    <definedName name="APP_T7">[2]F3!$H$8</definedName>
    <definedName name="APP_T8">[2]F3!$I$8</definedName>
    <definedName name="APP_T9">[2]F3!$J$8</definedName>
    <definedName name="DEUDA_CONT_FIN_01">[2]F2!$B$26</definedName>
    <definedName name="DEUDA_CONT_FIN_02">[2]F2!$C$26</definedName>
    <definedName name="DEUDA_CONT_FIN_03">[2]F2!$D$26</definedName>
    <definedName name="DEUDA_CONT_FIN_04">[2]F2!$E$26</definedName>
    <definedName name="DEUDA_CONT_FIN_05">[2]F2!$F$26</definedName>
    <definedName name="DEUDA_CONT_FIN_06">[2]F2!$G$26</definedName>
    <definedName name="DEUDA_CONT_FIN_07">[2]F2!$H$26</definedName>
    <definedName name="ENTE_PUBLICO_A">'[1]Info General'!$C$7</definedName>
    <definedName name="MONTO1">'[1]Info General'!$D$18</definedName>
    <definedName name="MONTO2">'[1]Info General'!$E$18</definedName>
    <definedName name="OB_CORTO_PLAZO_FIN_01">[2]F2!$B$45</definedName>
    <definedName name="OB_CORTO_PLAZO_FIN_02">[2]F2!$C$45</definedName>
    <definedName name="OB_CORTO_PLAZO_FIN_03">[2]F2!$D$45</definedName>
    <definedName name="OB_CORTO_PLAZO_FIN_04">[2]F2!$E$45</definedName>
    <definedName name="OB_CORTO_PLAZO_FIN_05">[2]F2!$F$45</definedName>
    <definedName name="OTROS_FIN_04">[2]F3!$E$19</definedName>
    <definedName name="OTROS_FIN_06">[2]F3!$G$19</definedName>
    <definedName name="OTROS_FIN_07">[2]F3!$H$19</definedName>
    <definedName name="OTROS_FIN_08">[2]F3!$I$19</definedName>
    <definedName name="OTROS_FIN_09">[2]F3!$J$19</definedName>
    <definedName name="OTROS_FIN_10">[2]F3!$K$19</definedName>
    <definedName name="OTROS_T10">[2]F3!$K$14</definedName>
    <definedName name="OTROS_T4">[2]F3!$E$14</definedName>
    <definedName name="OTROS_T6">[2]F3!$G$14</definedName>
    <definedName name="OTROS_T7">[2]F3!$H$14</definedName>
    <definedName name="OTROS_T8">[2]F3!$I$14</definedName>
    <definedName name="OTROS_T9">[2]F3!$J$14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[2]F2!$B$31</definedName>
    <definedName name="VALOR_INS_BCC_FIN_02">[2]F2!$C$31</definedName>
    <definedName name="VALOR_INS_BCC_FIN_03">[2]F2!$D$31</definedName>
    <definedName name="VALOR_INS_BCC_FIN_04">[2]F2!$E$31</definedName>
    <definedName name="VALOR_INS_BCC_FIN_05">[2]F2!$F$31</definedName>
    <definedName name="VALOR_INS_BCC_FIN_06">[2]F2!$G$31</definedName>
    <definedName name="VALOR_INS_BCC_FIN_07">[2]F2!$H$31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G26" i="4" s="1"/>
  <c r="D25" i="4"/>
  <c r="G25" i="4" s="1"/>
  <c r="D24" i="4"/>
  <c r="G24" i="4" s="1"/>
  <c r="F23" i="4"/>
  <c r="E23" i="4"/>
  <c r="D23" i="4"/>
  <c r="G23" i="4" s="1"/>
  <c r="C23" i="4"/>
  <c r="B23" i="4"/>
  <c r="D22" i="4"/>
  <c r="G22" i="4" s="1"/>
  <c r="D21" i="4"/>
  <c r="G21" i="4" s="1"/>
  <c r="D20" i="4"/>
  <c r="G20" i="4" s="1"/>
  <c r="F19" i="4"/>
  <c r="E19" i="4"/>
  <c r="D19" i="4"/>
  <c r="G19" i="4" s="1"/>
  <c r="C19" i="4"/>
  <c r="B19" i="4"/>
  <c r="D18" i="4"/>
  <c r="G18" i="4" s="1"/>
  <c r="D17" i="4"/>
  <c r="G17" i="4" s="1"/>
  <c r="F16" i="4"/>
  <c r="E16" i="4"/>
  <c r="D16" i="4"/>
  <c r="C16" i="4"/>
  <c r="B16" i="4"/>
  <c r="D14" i="4"/>
  <c r="G14" i="4" s="1"/>
  <c r="D13" i="4"/>
  <c r="G13" i="4" s="1"/>
  <c r="D12" i="4"/>
  <c r="G12" i="4" s="1"/>
  <c r="F11" i="4"/>
  <c r="E11" i="4"/>
  <c r="D11" i="4"/>
  <c r="G11" i="4" s="1"/>
  <c r="C11" i="4"/>
  <c r="B11" i="4"/>
  <c r="D10" i="4"/>
  <c r="G10" i="4" s="1"/>
  <c r="D9" i="4"/>
  <c r="G9" i="4" s="1"/>
  <c r="D8" i="4"/>
  <c r="G8" i="4" s="1"/>
  <c r="F7" i="4"/>
  <c r="E7" i="4"/>
  <c r="D7" i="4"/>
  <c r="C7" i="4"/>
  <c r="B7" i="4"/>
  <c r="D6" i="4"/>
  <c r="G6" i="4" s="1"/>
  <c r="D5" i="4"/>
  <c r="G5" i="4" s="1"/>
  <c r="F4" i="4"/>
  <c r="F27" i="4" s="1"/>
  <c r="E4" i="4"/>
  <c r="E27" i="4" s="1"/>
  <c r="D4" i="4"/>
  <c r="D27" i="4" s="1"/>
  <c r="C4" i="4"/>
  <c r="C27" i="4" s="1"/>
  <c r="B4" i="4"/>
  <c r="B27" i="4" s="1"/>
  <c r="E77" i="3"/>
  <c r="H77" i="3" s="1"/>
  <c r="E76" i="3"/>
  <c r="H76" i="3" s="1"/>
  <c r="E75" i="3"/>
  <c r="H75" i="3" s="1"/>
  <c r="E74" i="3"/>
  <c r="H74" i="3" s="1"/>
  <c r="G73" i="3"/>
  <c r="F73" i="3"/>
  <c r="E73" i="3"/>
  <c r="H73" i="3" s="1"/>
  <c r="D73" i="3"/>
  <c r="C73" i="3"/>
  <c r="E71" i="3"/>
  <c r="H71" i="3" s="1"/>
  <c r="E70" i="3"/>
  <c r="H70" i="3" s="1"/>
  <c r="E69" i="3"/>
  <c r="H69" i="3" s="1"/>
  <c r="E68" i="3"/>
  <c r="H68" i="3" s="1"/>
  <c r="E67" i="3"/>
  <c r="H67" i="3" s="1"/>
  <c r="E66" i="3"/>
  <c r="H66" i="3" s="1"/>
  <c r="E65" i="3"/>
  <c r="H65" i="3" s="1"/>
  <c r="E64" i="3"/>
  <c r="H64" i="3" s="1"/>
  <c r="E63" i="3"/>
  <c r="H63" i="3" s="1"/>
  <c r="G62" i="3"/>
  <c r="F62" i="3"/>
  <c r="E62" i="3"/>
  <c r="H62" i="3" s="1"/>
  <c r="D62" i="3"/>
  <c r="C62" i="3"/>
  <c r="E60" i="3"/>
  <c r="H60" i="3" s="1"/>
  <c r="E59" i="3"/>
  <c r="H59" i="3" s="1"/>
  <c r="E58" i="3"/>
  <c r="H58" i="3" s="1"/>
  <c r="E57" i="3"/>
  <c r="H57" i="3" s="1"/>
  <c r="E56" i="3"/>
  <c r="H56" i="3" s="1"/>
  <c r="E55" i="3"/>
  <c r="H55" i="3" s="1"/>
  <c r="E54" i="3"/>
  <c r="H54" i="3" s="1"/>
  <c r="G53" i="3"/>
  <c r="F53" i="3"/>
  <c r="E53" i="3"/>
  <c r="H53" i="3" s="1"/>
  <c r="D53" i="3"/>
  <c r="C53" i="3"/>
  <c r="E51" i="3"/>
  <c r="H51" i="3" s="1"/>
  <c r="E50" i="3"/>
  <c r="H50" i="3" s="1"/>
  <c r="E49" i="3"/>
  <c r="H49" i="3" s="1"/>
  <c r="E48" i="3"/>
  <c r="H48" i="3" s="1"/>
  <c r="E47" i="3"/>
  <c r="H47" i="3" s="1"/>
  <c r="E46" i="3"/>
  <c r="H46" i="3" s="1"/>
  <c r="E45" i="3"/>
  <c r="H45" i="3" s="1"/>
  <c r="E44" i="3"/>
  <c r="H44" i="3" s="1"/>
  <c r="G43" i="3"/>
  <c r="F43" i="3"/>
  <c r="E43" i="3"/>
  <c r="H43" i="3" s="1"/>
  <c r="D43" i="3"/>
  <c r="C43" i="3"/>
  <c r="G42" i="3"/>
  <c r="F42" i="3"/>
  <c r="E42" i="3"/>
  <c r="H42" i="3" s="1"/>
  <c r="D42" i="3"/>
  <c r="C42" i="3"/>
  <c r="E40" i="3"/>
  <c r="H40" i="3" s="1"/>
  <c r="E39" i="3"/>
  <c r="H39" i="3" s="1"/>
  <c r="E38" i="3"/>
  <c r="H38" i="3" s="1"/>
  <c r="E37" i="3"/>
  <c r="H37" i="3" s="1"/>
  <c r="G36" i="3"/>
  <c r="F36" i="3"/>
  <c r="E36" i="3"/>
  <c r="H36" i="3" s="1"/>
  <c r="D36" i="3"/>
  <c r="C36" i="3"/>
  <c r="E34" i="3"/>
  <c r="H34" i="3" s="1"/>
  <c r="E33" i="3"/>
  <c r="H33" i="3" s="1"/>
  <c r="E32" i="3"/>
  <c r="H32" i="3" s="1"/>
  <c r="E31" i="3"/>
  <c r="H31" i="3" s="1"/>
  <c r="E30" i="3"/>
  <c r="H30" i="3" s="1"/>
  <c r="E29" i="3"/>
  <c r="H29" i="3" s="1"/>
  <c r="E28" i="3"/>
  <c r="H28" i="3" s="1"/>
  <c r="E27" i="3"/>
  <c r="H27" i="3" s="1"/>
  <c r="E26" i="3"/>
  <c r="H26" i="3" s="1"/>
  <c r="G25" i="3"/>
  <c r="F25" i="3"/>
  <c r="E25" i="3"/>
  <c r="H25" i="3" s="1"/>
  <c r="D25" i="3"/>
  <c r="C25" i="3"/>
  <c r="E23" i="3"/>
  <c r="H23" i="3" s="1"/>
  <c r="E22" i="3"/>
  <c r="H22" i="3" s="1"/>
  <c r="E21" i="3"/>
  <c r="H21" i="3" s="1"/>
  <c r="E20" i="3"/>
  <c r="H20" i="3" s="1"/>
  <c r="E19" i="3"/>
  <c r="H19" i="3" s="1"/>
  <c r="E18" i="3"/>
  <c r="H18" i="3" s="1"/>
  <c r="E17" i="3"/>
  <c r="H17" i="3" s="1"/>
  <c r="G16" i="3"/>
  <c r="F16" i="3"/>
  <c r="E16" i="3"/>
  <c r="H16" i="3" s="1"/>
  <c r="D16" i="3"/>
  <c r="C16" i="3"/>
  <c r="E14" i="3"/>
  <c r="H14" i="3" s="1"/>
  <c r="E13" i="3"/>
  <c r="H13" i="3" s="1"/>
  <c r="E12" i="3"/>
  <c r="H12" i="3" s="1"/>
  <c r="E11" i="3"/>
  <c r="H11" i="3" s="1"/>
  <c r="E10" i="3"/>
  <c r="H10" i="3" s="1"/>
  <c r="E9" i="3"/>
  <c r="H9" i="3" s="1"/>
  <c r="E8" i="3"/>
  <c r="H8" i="3" s="1"/>
  <c r="E7" i="3"/>
  <c r="H7" i="3" s="1"/>
  <c r="H6" i="3" s="1"/>
  <c r="H5" i="3" s="1"/>
  <c r="H79" i="3" s="1"/>
  <c r="G6" i="3"/>
  <c r="F6" i="3"/>
  <c r="E6" i="3"/>
  <c r="D6" i="3"/>
  <c r="C6" i="3"/>
  <c r="G5" i="3"/>
  <c r="G79" i="3" s="1"/>
  <c r="F5" i="3"/>
  <c r="F79" i="3" s="1"/>
  <c r="E5" i="3"/>
  <c r="E79" i="3" s="1"/>
  <c r="D5" i="3"/>
  <c r="D79" i="3" s="1"/>
  <c r="C5" i="3"/>
  <c r="C79" i="3" s="1"/>
  <c r="D24" i="2"/>
  <c r="G24" i="2" s="1"/>
  <c r="D23" i="2"/>
  <c r="G23" i="2" s="1"/>
  <c r="D22" i="2"/>
  <c r="G22" i="2" s="1"/>
  <c r="D21" i="2"/>
  <c r="G21" i="2" s="1"/>
  <c r="D20" i="2"/>
  <c r="G20" i="2" s="1"/>
  <c r="D19" i="2"/>
  <c r="G19" i="2" s="1"/>
  <c r="D18" i="2"/>
  <c r="G18" i="2" s="1"/>
  <c r="D17" i="2"/>
  <c r="G17" i="2" s="1"/>
  <c r="G16" i="2" s="1"/>
  <c r="F16" i="2"/>
  <c r="E16" i="2"/>
  <c r="D16" i="2"/>
  <c r="C16" i="2"/>
  <c r="B16" i="2"/>
  <c r="D13" i="2"/>
  <c r="G13" i="2" s="1"/>
  <c r="D12" i="2"/>
  <c r="G12" i="2" s="1"/>
  <c r="G11" i="2"/>
  <c r="G10" i="2"/>
  <c r="D10" i="2"/>
  <c r="G9" i="2"/>
  <c r="G8" i="2"/>
  <c r="G7" i="2"/>
  <c r="D6" i="2"/>
  <c r="G6" i="2" s="1"/>
  <c r="G5" i="2" s="1"/>
  <c r="G26" i="2" s="1"/>
  <c r="F5" i="2"/>
  <c r="F26" i="2" s="1"/>
  <c r="E5" i="2"/>
  <c r="E26" i="2" s="1"/>
  <c r="D5" i="2"/>
  <c r="D26" i="2" s="1"/>
  <c r="C5" i="2"/>
  <c r="C26" i="2" s="1"/>
  <c r="B5" i="2"/>
  <c r="B26" i="2" s="1"/>
  <c r="G7" i="4" l="1"/>
  <c r="G16" i="4"/>
  <c r="G4" i="4"/>
  <c r="G27" i="4" s="1"/>
  <c r="E152" i="1"/>
  <c r="H152" i="1" s="1"/>
  <c r="E151" i="1"/>
  <c r="H151" i="1" s="1"/>
  <c r="E150" i="1"/>
  <c r="H150" i="1" s="1"/>
  <c r="E149" i="1"/>
  <c r="H149" i="1" s="1"/>
  <c r="E148" i="1"/>
  <c r="H148" i="1" s="1"/>
  <c r="E147" i="1"/>
  <c r="H147" i="1" s="1"/>
  <c r="E146" i="1"/>
  <c r="H146" i="1" s="1"/>
  <c r="G145" i="1"/>
  <c r="F145" i="1"/>
  <c r="E145" i="1"/>
  <c r="H145" i="1" s="1"/>
  <c r="D145" i="1"/>
  <c r="C145" i="1"/>
  <c r="E144" i="1"/>
  <c r="H144" i="1" s="1"/>
  <c r="E143" i="1"/>
  <c r="H143" i="1" s="1"/>
  <c r="E142" i="1"/>
  <c r="H142" i="1" s="1"/>
  <c r="G141" i="1"/>
  <c r="F141" i="1"/>
  <c r="E141" i="1"/>
  <c r="H141" i="1" s="1"/>
  <c r="D141" i="1"/>
  <c r="C141" i="1"/>
  <c r="E140" i="1"/>
  <c r="H140" i="1" s="1"/>
  <c r="E139" i="1"/>
  <c r="H139" i="1" s="1"/>
  <c r="E138" i="1"/>
  <c r="H138" i="1" s="1"/>
  <c r="E137" i="1"/>
  <c r="H137" i="1" s="1"/>
  <c r="E136" i="1"/>
  <c r="H136" i="1" s="1"/>
  <c r="E135" i="1"/>
  <c r="H135" i="1" s="1"/>
  <c r="E134" i="1"/>
  <c r="H134" i="1" s="1"/>
  <c r="E133" i="1"/>
  <c r="H133" i="1" s="1"/>
  <c r="G132" i="1"/>
  <c r="F132" i="1"/>
  <c r="E132" i="1"/>
  <c r="H132" i="1" s="1"/>
  <c r="D132" i="1"/>
  <c r="C132" i="1"/>
  <c r="E131" i="1"/>
  <c r="H131" i="1" s="1"/>
  <c r="E130" i="1"/>
  <c r="H130" i="1" s="1"/>
  <c r="E129" i="1"/>
  <c r="H129" i="1" s="1"/>
  <c r="G128" i="1"/>
  <c r="F128" i="1"/>
  <c r="E128" i="1"/>
  <c r="H128" i="1" s="1"/>
  <c r="D128" i="1"/>
  <c r="C128" i="1"/>
  <c r="E127" i="1"/>
  <c r="H127" i="1" s="1"/>
  <c r="E126" i="1"/>
  <c r="H126" i="1" s="1"/>
  <c r="E125" i="1"/>
  <c r="H125" i="1" s="1"/>
  <c r="E124" i="1"/>
  <c r="H124" i="1" s="1"/>
  <c r="E123" i="1"/>
  <c r="H123" i="1" s="1"/>
  <c r="E122" i="1"/>
  <c r="H122" i="1" s="1"/>
  <c r="E121" i="1"/>
  <c r="H121" i="1" s="1"/>
  <c r="E120" i="1"/>
  <c r="H120" i="1" s="1"/>
  <c r="E119" i="1"/>
  <c r="H119" i="1" s="1"/>
  <c r="G118" i="1"/>
  <c r="F118" i="1"/>
  <c r="E118" i="1"/>
  <c r="H118" i="1" s="1"/>
  <c r="D118" i="1"/>
  <c r="C118" i="1"/>
  <c r="E117" i="1"/>
  <c r="H117" i="1" s="1"/>
  <c r="E116" i="1"/>
  <c r="H116" i="1" s="1"/>
  <c r="E115" i="1"/>
  <c r="H115" i="1" s="1"/>
  <c r="E114" i="1"/>
  <c r="H114" i="1" s="1"/>
  <c r="E113" i="1"/>
  <c r="H113" i="1" s="1"/>
  <c r="E112" i="1"/>
  <c r="H112" i="1" s="1"/>
  <c r="E111" i="1"/>
  <c r="H111" i="1" s="1"/>
  <c r="E110" i="1"/>
  <c r="H110" i="1" s="1"/>
  <c r="E109" i="1"/>
  <c r="H109" i="1" s="1"/>
  <c r="G108" i="1"/>
  <c r="F108" i="1"/>
  <c r="E108" i="1"/>
  <c r="H108" i="1" s="1"/>
  <c r="D108" i="1"/>
  <c r="C108" i="1"/>
  <c r="E107" i="1"/>
  <c r="H107" i="1" s="1"/>
  <c r="E106" i="1"/>
  <c r="H106" i="1" s="1"/>
  <c r="E105" i="1"/>
  <c r="H105" i="1" s="1"/>
  <c r="E104" i="1"/>
  <c r="H104" i="1" s="1"/>
  <c r="E103" i="1"/>
  <c r="H103" i="1" s="1"/>
  <c r="E102" i="1"/>
  <c r="H102" i="1" s="1"/>
  <c r="E101" i="1"/>
  <c r="H101" i="1" s="1"/>
  <c r="E100" i="1"/>
  <c r="H100" i="1" s="1"/>
  <c r="E99" i="1"/>
  <c r="H99" i="1" s="1"/>
  <c r="G98" i="1"/>
  <c r="F98" i="1"/>
  <c r="E98" i="1"/>
  <c r="H98" i="1" s="1"/>
  <c r="D98" i="1"/>
  <c r="C98" i="1"/>
  <c r="E97" i="1"/>
  <c r="H97" i="1" s="1"/>
  <c r="E96" i="1"/>
  <c r="H96" i="1" s="1"/>
  <c r="E95" i="1"/>
  <c r="H95" i="1" s="1"/>
  <c r="E94" i="1"/>
  <c r="H94" i="1" s="1"/>
  <c r="E93" i="1"/>
  <c r="H93" i="1" s="1"/>
  <c r="E92" i="1"/>
  <c r="H92" i="1" s="1"/>
  <c r="E91" i="1"/>
  <c r="H91" i="1" s="1"/>
  <c r="E90" i="1"/>
  <c r="H90" i="1" s="1"/>
  <c r="E89" i="1"/>
  <c r="H89" i="1" s="1"/>
  <c r="G88" i="1"/>
  <c r="F88" i="1"/>
  <c r="E88" i="1"/>
  <c r="H88" i="1" s="1"/>
  <c r="D88" i="1"/>
  <c r="C88" i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E81" i="1"/>
  <c r="H81" i="1" s="1"/>
  <c r="G80" i="1"/>
  <c r="G79" i="1" s="1"/>
  <c r="F80" i="1"/>
  <c r="E80" i="1"/>
  <c r="E79" i="1" s="1"/>
  <c r="D80" i="1"/>
  <c r="C80" i="1"/>
  <c r="C79" i="1" s="1"/>
  <c r="F79" i="1"/>
  <c r="D79" i="1"/>
  <c r="E77" i="1"/>
  <c r="H77" i="1" s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G70" i="1"/>
  <c r="F70" i="1"/>
  <c r="D70" i="1"/>
  <c r="C70" i="1"/>
  <c r="H69" i="1"/>
  <c r="E69" i="1"/>
  <c r="H68" i="1"/>
  <c r="E68" i="1"/>
  <c r="H67" i="1"/>
  <c r="E67" i="1"/>
  <c r="G66" i="1"/>
  <c r="F66" i="1"/>
  <c r="H66" i="1" s="1"/>
  <c r="E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G57" i="1"/>
  <c r="F57" i="1"/>
  <c r="H57" i="1" s="1"/>
  <c r="E57" i="1"/>
  <c r="D57" i="1"/>
  <c r="C57" i="1"/>
  <c r="H56" i="1"/>
  <c r="E56" i="1"/>
  <c r="H55" i="1"/>
  <c r="E55" i="1"/>
  <c r="H54" i="1"/>
  <c r="E54" i="1"/>
  <c r="G53" i="1"/>
  <c r="F53" i="1"/>
  <c r="H53" i="1" s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F43" i="1"/>
  <c r="H43" i="1" s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G33" i="1"/>
  <c r="F33" i="1"/>
  <c r="H33" i="1" s="1"/>
  <c r="E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F23" i="1"/>
  <c r="H23" i="1" s="1"/>
  <c r="E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G13" i="1"/>
  <c r="F13" i="1"/>
  <c r="H13" i="1" s="1"/>
  <c r="E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H5" i="1" s="1"/>
  <c r="E6" i="1"/>
  <c r="G5" i="1"/>
  <c r="F5" i="1"/>
  <c r="E5" i="1"/>
  <c r="D5" i="1"/>
  <c r="C5" i="1"/>
  <c r="G4" i="1"/>
  <c r="F4" i="1"/>
  <c r="F154" i="1" s="1"/>
  <c r="D4" i="1"/>
  <c r="D154" i="1" s="1"/>
  <c r="C4" i="1"/>
  <c r="C154" i="1" l="1"/>
  <c r="G154" i="1"/>
  <c r="E70" i="1"/>
  <c r="H80" i="1"/>
  <c r="H79" i="1" s="1"/>
  <c r="H70" i="1" l="1"/>
  <c r="H4" i="1" s="1"/>
  <c r="H154" i="1" s="1"/>
  <c r="E4" i="1"/>
  <c r="E154" i="1" s="1"/>
</calcChain>
</file>

<file path=xl/sharedStrings.xml><?xml version="1.0" encoding="utf-8"?>
<sst xmlns="http://schemas.openxmlformats.org/spreadsheetml/2006/main" count="476" uniqueCount="333">
  <si>
    <t>SISTEMA DE AGUA POTABLE Y ALCANTARILLA DEO DE ROMITA, GTO.
Clasificación por Objeto del Gasto (Capítulo y Concepto)
al 31 de Marzo de 2018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</si>
  <si>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</si>
  <si>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</si>
  <si>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</si>
  <si>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</si>
  <si>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</si>
  <si>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</si>
  <si>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</si>
  <si>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</si>
  <si>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</si>
  <si>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</si>
  <si>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</si>
  <si>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</si>
  <si>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</si>
  <si>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</si>
  <si>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</si>
  <si>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</si>
  <si>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</si>
  <si>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</si>
  <si>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</si>
  <si>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</si>
  <si>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</si>
  <si>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</si>
  <si>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</si>
  <si>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</si>
  <si>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</si>
  <si>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</si>
  <si>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</si>
  <si>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</si>
  <si>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</si>
  <si>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</si>
  <si>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</si>
  <si>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</si>
  <si>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</si>
  <si>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</si>
  <si>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</si>
  <si>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</si>
  <si>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</si>
  <si>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</si>
  <si>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</si>
  <si>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</si>
  <si>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</si>
  <si>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</si>
  <si>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</si>
  <si>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</si>
  <si>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</si>
  <si>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</si>
  <si>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</si>
  <si>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</si>
  <si>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</si>
  <si>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</si>
  <si>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</si>
  <si>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</si>
  <si>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</si>
  <si>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</si>
  <si>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</si>
  <si>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</si>
  <si>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</si>
  <si>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</si>
  <si>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</si>
  <si>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</si>
  <si>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</si>
  <si>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</si>
  <si>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</si>
  <si>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</si>
  <si>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</si>
  <si>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</si>
  <si>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</si>
  <si>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</si>
  <si>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</si>
  <si>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</si>
  <si>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</si>
  <si>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</si>
  <si>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</si>
  <si>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</si>
  <si>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</si>
  <si>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</si>
  <si>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</si>
  <si>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</si>
  <si>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</si>
  <si>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</si>
  <si>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</si>
  <si>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</si>
  <si>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</si>
  <si>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</si>
  <si>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</si>
  <si>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</si>
  <si>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</si>
  <si>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</si>
  <si>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</si>
  <si>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</si>
  <si>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</si>
  <si>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</si>
  <si>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</si>
  <si>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</si>
  <si>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</si>
  <si>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</si>
  <si>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</si>
  <si>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</si>
  <si>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</si>
  <si>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</si>
  <si>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</si>
  <si>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</si>
  <si>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</si>
  <si>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</si>
  <si>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</si>
  <si>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</si>
  <si>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</si>
  <si>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</si>
  <si>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</si>
  <si>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</si>
  <si>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</si>
  <si>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</si>
  <si>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</si>
  <si>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</si>
  <si>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</si>
  <si>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</si>
  <si>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</si>
  <si>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</si>
  <si>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</si>
  <si>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</si>
  <si>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</si>
  <si>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</si>
  <si>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</si>
  <si>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</si>
  <si>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</si>
  <si>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</si>
  <si>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</si>
  <si>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</si>
  <si>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</si>
  <si>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</si>
  <si>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</si>
  <si>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</si>
  <si>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</si>
  <si>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</si>
  <si>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</si>
  <si>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</si>
  <si>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</si>
  <si>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</si>
  <si>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</si>
  <si>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</si>
  <si>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</si>
  <si>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</si>
  <si>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</si>
  <si>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</si>
  <si>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</si>
  <si>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</si>
  <si>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</si>
  <si>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</si>
  <si>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</si>
  <si>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</si>
  <si>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</si>
  <si>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</si>
  <si>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</si>
  <si>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</si>
  <si>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</si>
  <si>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</si>
  <si>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</si>
  <si>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</si>
  <si>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</si>
  <si>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</si>
  <si>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</si>
  <si>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</si>
  <si>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</si>
  <si>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</si>
  <si>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</si>
  <si>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</si>
  <si>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</si>
  <si>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</si>
  <si>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</si>
  <si>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</si>
  <si>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</si>
  <si>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</si>
  <si>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</si>
  <si>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</si>
  <si>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</si>
  <si>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</si>
  <si>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</si>
  <si>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</si>
  <si>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</si>
  <si>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</si>
  <si>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</si>
  <si>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</si>
  <si>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</si>
  <si>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</si>
  <si>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</si>
  <si>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</si>
  <si>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</si>
  <si>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</si>
  <si>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</si>
  <si>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</si>
  <si>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</si>
  <si>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</si>
  <si>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</si>
  <si>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</si>
  <si>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</si>
  <si>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</si>
  <si>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</si>
  <si>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</si>
  <si>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</si>
  <si>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</si>
  <si>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</si>
  <si>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</si>
  <si>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</si>
  <si>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</si>
  <si>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</si>
  <si>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</si>
  <si>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"Bajo protesta de decir verdad declaramos que los Estados Financieros y sus notas, son razonablemente correctos y son responsabilidad del emisor"</t>
  </si>
  <si>
    <t>SISTEMA DE AGUA POTABLE Y ALCANTARILLA DEO DE ROMITA, GTO.
Estado Analítico del Ejercicio del Presupuesto de Egresos Detallado - LDF
Clasificación Administrativa
al 31 de Marzo de 2018
PESOS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</si>
  <si>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</si>
  <si>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</si>
  <si>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</si>
  <si>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</si>
  <si>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</si>
  <si>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</si>
  <si>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 xml:space="preserve">       31120-0101  ADMINISTRACIÓN</t>
  </si>
  <si>
    <t xml:space="preserve">       31120-0201  OPERACIÓN</t>
  </si>
  <si>
    <t xml:space="preserve">       31120-0301  CONSEJO DIRECTIVO</t>
  </si>
  <si>
    <t xml:space="preserve">       31120-0401  PLANTA TRATADORA DE AGUA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</si>
  <si>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</si>
  <si>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</si>
  <si>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</si>
  <si>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</si>
  <si>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</si>
  <si>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B. Dependencia o Unidad Administrativa 2</t>
  </si>
  <si>
    <t>C. Dependencia o Unidad Administrativa 3</t>
  </si>
  <si>
    <t>D. Dependencia o Unidad Administrativa 4</t>
  </si>
  <si>
    <t>SISTEMA DE AGUA POTABLE Y ALCANTARILLA DEO DE ROMITA, GTO.
Estado Analítico del Ejercicio del Presupuesto de Egresos Detallado - LDF
Clasificación Funcional (Finalidad y Función)
al 31 de Marzo de 2018
PESOS</t>
  </si>
  <si>
    <t>I. Gasto No Etiquetado (I=A+B+C+D)</t>
  </si>
  <si>
    <t>A. Gobierno (A=a1+a2+a3+a4+a5+a6+a7+a8)</t>
  </si>
  <si>
    <t>01.01N</t>
  </si>
  <si>
    <t>a1) Legislación</t>
  </si>
  <si>
    <t>01.02N</t>
  </si>
  <si>
    <t>a2) Justicia</t>
  </si>
  <si>
    <t>01.03N</t>
  </si>
  <si>
    <t>a3) Coordinación de la Política de Gobierno</t>
  </si>
  <si>
    <t>01.04N</t>
  </si>
  <si>
    <t>a4) Relaciones Exteriores</t>
  </si>
  <si>
    <t>01.05N</t>
  </si>
  <si>
    <t>a5) Asuntos Financieros y Hacendarios</t>
  </si>
  <si>
    <t>01.06N</t>
  </si>
  <si>
    <t>a6) Seguridad Nacional</t>
  </si>
  <si>
    <t>01.07N</t>
  </si>
  <si>
    <t>a7) Asuntos de Orden Público y de Seguridad Interior</t>
  </si>
  <si>
    <t>01.08N</t>
  </si>
  <si>
    <t>a8) Otros Servicios Generales</t>
  </si>
  <si>
    <t>B. Desarrollo Social (B=b1+b2+b3+b4+b5+b6+b7)</t>
  </si>
  <si>
    <t>02.01N</t>
  </si>
  <si>
    <t>b1) Protección Ambiental</t>
  </si>
  <si>
    <t>02.02N</t>
  </si>
  <si>
    <t>b2) Vivienda y Servicios a la Comunidad</t>
  </si>
  <si>
    <t>02.03N</t>
  </si>
  <si>
    <t>b3) Salud</t>
  </si>
  <si>
    <t>02.04N</t>
  </si>
  <si>
    <t>b4) Recreación, Cultura y Otras Manifestaciones Sociales</t>
  </si>
  <si>
    <t>02.05N</t>
  </si>
  <si>
    <t>b5) Educación</t>
  </si>
  <si>
    <t>02.06N</t>
  </si>
  <si>
    <t>b6) Protección Social</t>
  </si>
  <si>
    <t>02.07N</t>
  </si>
  <si>
    <t>b7) Otros Asuntos Sociales</t>
  </si>
  <si>
    <t>C. Desarrollo Económico (C=c1+c2+c3+c4+c5+c6+c7+c8+c9)</t>
  </si>
  <si>
    <t>03.01N</t>
  </si>
  <si>
    <t>c1) Asuntos Económicos, Comerciales y Laborales en General</t>
  </si>
  <si>
    <t>03.02N</t>
  </si>
  <si>
    <t>c2) Agropecuaria, Silvicultura, Pesca y Caza</t>
  </si>
  <si>
    <t>03.03N</t>
  </si>
  <si>
    <t>c3) Combustibles y Energía</t>
  </si>
  <si>
    <t>03.04N</t>
  </si>
  <si>
    <t>c4) Minería, Manufacturas y Construcción</t>
  </si>
  <si>
    <t>03.05N</t>
  </si>
  <si>
    <t>c5) Transporte</t>
  </si>
  <si>
    <t>03.06N</t>
  </si>
  <si>
    <t>c6) Comunicaciones</t>
  </si>
  <si>
    <t>03.07N</t>
  </si>
  <si>
    <t>c7) Turismo</t>
  </si>
  <si>
    <t>03.08N</t>
  </si>
  <si>
    <t>c8) Ciencia, Tecnología e Innovación</t>
  </si>
  <si>
    <t>03.09N</t>
  </si>
  <si>
    <t>c9) Otras Industrias y Otros Asuntos Económicos</t>
  </si>
  <si>
    <t>D. Otras No Clasificadas en Funciones Anteriores (D=d1+d2+d3+d4)</t>
  </si>
  <si>
    <t>04.01N</t>
  </si>
  <si>
    <t>d1) Transacciones de la Deuda Publica / Costo Financiero de la Deuda</t>
  </si>
  <si>
    <t>04.02N</t>
  </si>
  <si>
    <t>d2) Transferencias, Participaciones y Aportaciones Entre Diferentes Niveles y Ordenes de Gobierno</t>
  </si>
  <si>
    <t>04.03N</t>
  </si>
  <si>
    <t>d3) Saneamiento del Sistema Financiero</t>
  </si>
  <si>
    <t>04.04N</t>
  </si>
  <si>
    <t>d4) Adeudos de Ejercicios Fiscales Anteriores</t>
  </si>
  <si>
    <t>II. Gasto Etiquetado (II=A+B+C+D)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</si>
  <si>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</si>
  <si>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</si>
  <si>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</si>
  <si>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</si>
  <si>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</si>
  <si>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</si>
  <si>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</si>
  <si>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</si>
  <si>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</si>
  <si>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</si>
  <si>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</si>
  <si>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</si>
  <si>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</si>
  <si>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</si>
  <si>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</si>
  <si>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</si>
  <si>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</si>
  <si>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</si>
  <si>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</si>
  <si>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</si>
  <si>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</si>
  <si>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</si>
  <si>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</si>
  <si>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</si>
  <si>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</si>
  <si>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</si>
  <si>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</si>
  <si>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</si>
  <si>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SISTEMA DE AGUA POTABLE Y ALCANTARILLA DEO DE ROMITA, GTO.
Estado Analítico del Ejercicio del Presupuesto de Egresos Detallado - LDF
Clasificación de Servicios Personales por Categoría
al 31 de Marzo de 2018
PESOS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</si>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</sst>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4" fontId="3" fillId="0" borderId="5" xfId="0" applyNumberFormat="1" applyFont="1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3" fillId="0" borderId="11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center" indent="2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2" fillId="0" borderId="9" xfId="0" applyFont="1" applyBorder="1"/>
    <xf numFmtId="0" fontId="7" fillId="0" borderId="10" xfId="0" applyFont="1" applyBorder="1" applyAlignment="1">
      <alignment horizontal="left" vertical="center" indent="1"/>
    </xf>
    <xf numFmtId="4" fontId="7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0" xfId="0" applyFont="1" applyBorder="1" applyAlignment="1">
      <alignment horizontal="left" vertical="center" indent="1"/>
    </xf>
    <xf numFmtId="0" fontId="2" fillId="0" borderId="12" xfId="0" applyFont="1" applyBorder="1"/>
    <xf numFmtId="0" fontId="8" fillId="0" borderId="13" xfId="0" applyFont="1" applyBorder="1" applyAlignment="1">
      <alignment horizontal="left" vertical="center"/>
    </xf>
    <xf numFmtId="4" fontId="8" fillId="0" borderId="8" xfId="0" applyNumberFormat="1" applyFont="1" applyBorder="1" applyAlignment="1">
      <alignment vertical="center"/>
    </xf>
    <xf numFmtId="0" fontId="8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top" wrapText="1"/>
    </xf>
    <xf numFmtId="0" fontId="7" fillId="0" borderId="6" xfId="0" applyFont="1" applyBorder="1" applyAlignment="1">
      <alignment horizontal="justify" vertical="center" wrapText="1"/>
    </xf>
    <xf numFmtId="4" fontId="8" fillId="0" borderId="5" xfId="0" applyNumberFormat="1" applyFont="1" applyBorder="1" applyAlignment="1">
      <alignment vertical="center"/>
    </xf>
    <xf numFmtId="4" fontId="8" fillId="0" borderId="7" xfId="0" applyNumberFormat="1" applyFont="1" applyBorder="1" applyAlignment="1">
      <alignment vertical="center"/>
    </xf>
    <xf numFmtId="0" fontId="7" fillId="0" borderId="9" xfId="0" applyFont="1" applyBorder="1" applyAlignment="1">
      <alignment horizontal="justify" vertical="center" wrapText="1"/>
    </xf>
    <xf numFmtId="4" fontId="7" fillId="0" borderId="10" xfId="0" applyNumberFormat="1" applyFont="1" applyBorder="1" applyAlignment="1">
      <alignment vertical="center"/>
    </xf>
    <xf numFmtId="49" fontId="8" fillId="0" borderId="9" xfId="0" applyNumberFormat="1" applyFont="1" applyFill="1" applyBorder="1" applyAlignment="1">
      <alignment horizontal="left"/>
    </xf>
    <xf numFmtId="4" fontId="8" fillId="0" borderId="11" xfId="0" applyNumberFormat="1" applyFont="1" applyBorder="1" applyProtection="1">
      <protection locked="0"/>
    </xf>
    <xf numFmtId="4" fontId="8" fillId="0" borderId="10" xfId="0" applyNumberFormat="1" applyFont="1" applyBorder="1" applyAlignment="1">
      <alignment vertical="center"/>
    </xf>
    <xf numFmtId="0" fontId="8" fillId="0" borderId="11" xfId="0" applyFont="1" applyBorder="1" applyProtection="1">
      <protection locked="0"/>
    </xf>
    <xf numFmtId="0" fontId="8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4" fontId="8" fillId="0" borderId="13" xfId="0" applyNumberFormat="1" applyFont="1" applyBorder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top" wrapText="1"/>
    </xf>
    <xf numFmtId="0" fontId="8" fillId="0" borderId="6" xfId="0" applyFont="1" applyBorder="1"/>
    <xf numFmtId="0" fontId="7" fillId="0" borderId="7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/>
    </xf>
    <xf numFmtId="0" fontId="8" fillId="0" borderId="9" xfId="0" applyFont="1" applyBorder="1"/>
    <xf numFmtId="0" fontId="0" fillId="0" borderId="10" xfId="0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 indent="2"/>
    </xf>
    <xf numFmtId="0" fontId="8" fillId="0" borderId="12" xfId="0" applyFont="1" applyBorder="1"/>
    <xf numFmtId="0" fontId="7" fillId="0" borderId="13" xfId="0" applyFont="1" applyBorder="1" applyAlignment="1">
      <alignment horizontal="justify" vertical="center"/>
    </xf>
    <xf numFmtId="4" fontId="7" fillId="0" borderId="8" xfId="0" applyNumberFormat="1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4" fontId="7" fillId="0" borderId="5" xfId="0" applyNumberFormat="1" applyFont="1" applyBorder="1" applyAlignment="1">
      <alignment vertical="center"/>
    </xf>
    <xf numFmtId="0" fontId="8" fillId="0" borderId="11" xfId="0" applyFont="1" applyBorder="1" applyAlignment="1">
      <alignment horizontal="left" vertical="center" wrapText="1" indent="1"/>
    </xf>
    <xf numFmtId="0" fontId="8" fillId="0" borderId="11" xfId="0" applyFont="1" applyBorder="1" applyAlignment="1">
      <alignment horizontal="left" vertical="center" wrapText="1" indent="2"/>
    </xf>
    <xf numFmtId="0" fontId="7" fillId="0" borderId="11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ntadora\Desktop\SAPAR%202016-2018\CUENTA%20PUBLICA%202018\PRIMER%20TRIMESTRE%202018\Digitales\0361_LDF_1801_MROM_AW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LDF1_1801_MROM_AW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7">
          <cell r="C7" t="str">
            <v>SISTEMA DE AGUA POTABLE Y ALCANTARILLADO DE ROMITA, Gobierno del Estado de Guanajuato (a)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F1"/>
      <sheetName val="F2"/>
      <sheetName val="F3"/>
      <sheetName val="F4"/>
      <sheetName val="F5"/>
      <sheetName val="F6a"/>
      <sheetName val="F6b"/>
      <sheetName val="F6c"/>
      <sheetName val="F6d"/>
    </sheetNames>
    <sheetDataSet>
      <sheetData sheetId="0"/>
      <sheetData sheetId="1"/>
      <sheetData sheetId="2">
        <row r="26"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3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8"/>
  <sheetViews>
    <sheetView workbookViewId="0">
      <selection activeCell="F147" sqref="F147"/>
    </sheetView>
  </sheetViews>
  <sheetFormatPr baseColWidth="10" defaultRowHeight="12.75"/>
  <cols>
    <col min="1" max="1" width="4.83203125" style="4" customWidth="1"/>
    <col min="2" max="2" width="90.83203125" style="4" customWidth="1"/>
    <col min="3" max="8" width="16.83203125" style="4" customWidth="1"/>
    <col min="9" max="16384" width="12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16876324</v>
      </c>
      <c r="D4" s="15">
        <f t="shared" ref="D4:H4" si="0">D5+D13+D23+D33+D43+D53+D57+D66+D70</f>
        <v>0</v>
      </c>
      <c r="E4" s="15">
        <f t="shared" si="0"/>
        <v>16876324</v>
      </c>
      <c r="F4" s="15">
        <f t="shared" si="0"/>
        <v>3057025.08</v>
      </c>
      <c r="G4" s="15">
        <f t="shared" si="0"/>
        <v>2837658.5</v>
      </c>
      <c r="H4" s="15">
        <f t="shared" si="0"/>
        <v>13819298.92</v>
      </c>
    </row>
    <row r="5" spans="1:8">
      <c r="A5" s="16" t="s">
        <v>10</v>
      </c>
      <c r="B5" s="17"/>
      <c r="C5" s="18">
        <f>SUM(C6:C12)</f>
        <v>8861852.0999999996</v>
      </c>
      <c r="D5" s="18">
        <f t="shared" ref="D5:H5" si="1">SUM(D6:D12)</f>
        <v>0</v>
      </c>
      <c r="E5" s="18">
        <f t="shared" si="1"/>
        <v>8861852.0999999996</v>
      </c>
      <c r="F5" s="18">
        <f t="shared" si="1"/>
        <v>1814963.85</v>
      </c>
      <c r="G5" s="18">
        <f t="shared" si="1"/>
        <v>1814963.85</v>
      </c>
      <c r="H5" s="18">
        <f t="shared" si="1"/>
        <v>7046888.25</v>
      </c>
    </row>
    <row r="6" spans="1:8">
      <c r="A6" s="19" t="s">
        <v>11</v>
      </c>
      <c r="B6" s="20" t="s">
        <v>12</v>
      </c>
      <c r="C6" s="21">
        <v>4014100.05</v>
      </c>
      <c r="D6" s="21">
        <v>0</v>
      </c>
      <c r="E6" s="21">
        <f>C6+D6</f>
        <v>4014100.05</v>
      </c>
      <c r="F6" s="21">
        <v>985702.34</v>
      </c>
      <c r="G6" s="21">
        <v>985702.34</v>
      </c>
      <c r="H6" s="21">
        <f>E6-F6</f>
        <v>3028397.71</v>
      </c>
    </row>
    <row r="7" spans="1:8">
      <c r="A7" s="19" t="s">
        <v>13</v>
      </c>
      <c r="B7" s="20" t="s">
        <v>14</v>
      </c>
      <c r="C7" s="21">
        <v>779019.77</v>
      </c>
      <c r="D7" s="21">
        <v>0</v>
      </c>
      <c r="E7" s="21">
        <f t="shared" ref="E7:E12" si="2">C7+D7</f>
        <v>779019.77</v>
      </c>
      <c r="F7" s="21">
        <v>177596.68</v>
      </c>
      <c r="G7" s="21">
        <v>177596.68</v>
      </c>
      <c r="H7" s="21">
        <f t="shared" ref="H7:H70" si="3">E7-F7</f>
        <v>601423.09000000008</v>
      </c>
    </row>
    <row r="8" spans="1:8">
      <c r="A8" s="19" t="s">
        <v>15</v>
      </c>
      <c r="B8" s="20" t="s">
        <v>16</v>
      </c>
      <c r="C8" s="21">
        <v>1020350.26</v>
      </c>
      <c r="D8" s="21">
        <v>0</v>
      </c>
      <c r="E8" s="21">
        <f t="shared" si="2"/>
        <v>1020350.26</v>
      </c>
      <c r="F8" s="21">
        <v>118235.38</v>
      </c>
      <c r="G8" s="21">
        <v>118235.38</v>
      </c>
      <c r="H8" s="21">
        <f t="shared" si="3"/>
        <v>902114.88</v>
      </c>
    </row>
    <row r="9" spans="1:8">
      <c r="A9" s="19" t="s">
        <v>17</v>
      </c>
      <c r="B9" s="20" t="s">
        <v>18</v>
      </c>
      <c r="C9" s="21">
        <v>1107496</v>
      </c>
      <c r="D9" s="21">
        <v>0</v>
      </c>
      <c r="E9" s="21">
        <f t="shared" si="2"/>
        <v>1107496</v>
      </c>
      <c r="F9" s="21">
        <v>167359.82999999999</v>
      </c>
      <c r="G9" s="21">
        <v>167359.82999999999</v>
      </c>
      <c r="H9" s="21">
        <f t="shared" si="3"/>
        <v>940136.17</v>
      </c>
    </row>
    <row r="10" spans="1:8">
      <c r="A10" s="19" t="s">
        <v>19</v>
      </c>
      <c r="B10" s="20" t="s">
        <v>20</v>
      </c>
      <c r="C10" s="21">
        <v>1138066</v>
      </c>
      <c r="D10" s="21">
        <v>0</v>
      </c>
      <c r="E10" s="21">
        <f t="shared" si="2"/>
        <v>1138066</v>
      </c>
      <c r="F10" s="21">
        <v>169628.64</v>
      </c>
      <c r="G10" s="21">
        <v>169628.64</v>
      </c>
      <c r="H10" s="21">
        <f t="shared" si="3"/>
        <v>968437.36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>
        <v>802820.02</v>
      </c>
      <c r="D12" s="21">
        <v>0</v>
      </c>
      <c r="E12" s="21">
        <f t="shared" si="2"/>
        <v>802820.02</v>
      </c>
      <c r="F12" s="21">
        <v>196440.98</v>
      </c>
      <c r="G12" s="21">
        <v>196440.98</v>
      </c>
      <c r="H12" s="21">
        <f t="shared" si="3"/>
        <v>606379.04</v>
      </c>
    </row>
    <row r="13" spans="1:8">
      <c r="A13" s="16" t="s">
        <v>25</v>
      </c>
      <c r="B13" s="17"/>
      <c r="C13" s="18">
        <f>SUM(C14:C22)</f>
        <v>2308134.42</v>
      </c>
      <c r="D13" s="18">
        <f t="shared" ref="D13:G13" si="4">SUM(D14:D22)</f>
        <v>0</v>
      </c>
      <c r="E13" s="18">
        <f t="shared" si="4"/>
        <v>2308134.42</v>
      </c>
      <c r="F13" s="18">
        <f t="shared" si="4"/>
        <v>472683.11</v>
      </c>
      <c r="G13" s="18">
        <f t="shared" si="4"/>
        <v>455557.3</v>
      </c>
      <c r="H13" s="18">
        <f t="shared" si="3"/>
        <v>1835451.31</v>
      </c>
    </row>
    <row r="14" spans="1:8">
      <c r="A14" s="19" t="s">
        <v>26</v>
      </c>
      <c r="B14" s="20" t="s">
        <v>27</v>
      </c>
      <c r="C14" s="21">
        <v>154258.87</v>
      </c>
      <c r="D14" s="21">
        <v>0</v>
      </c>
      <c r="E14" s="21">
        <f t="shared" ref="E14:E22" si="5">C14+D14</f>
        <v>154258.87</v>
      </c>
      <c r="F14" s="21">
        <v>26484.400000000001</v>
      </c>
      <c r="G14" s="21">
        <v>26106.84</v>
      </c>
      <c r="H14" s="21">
        <f t="shared" si="3"/>
        <v>127774.47</v>
      </c>
    </row>
    <row r="15" spans="1:8">
      <c r="A15" s="19" t="s">
        <v>28</v>
      </c>
      <c r="B15" s="20" t="s">
        <v>29</v>
      </c>
      <c r="C15" s="21">
        <v>31200</v>
      </c>
      <c r="D15" s="21">
        <v>0</v>
      </c>
      <c r="E15" s="21">
        <f t="shared" si="5"/>
        <v>31200</v>
      </c>
      <c r="F15" s="21">
        <v>4141.3100000000004</v>
      </c>
      <c r="G15" s="21">
        <v>4141.3100000000004</v>
      </c>
      <c r="H15" s="21">
        <f t="shared" si="3"/>
        <v>27058.69</v>
      </c>
    </row>
    <row r="16" spans="1:8">
      <c r="A16" s="19" t="s">
        <v>30</v>
      </c>
      <c r="B16" s="20" t="s">
        <v>31</v>
      </c>
      <c r="C16" s="21">
        <v>625352</v>
      </c>
      <c r="D16" s="21">
        <v>0</v>
      </c>
      <c r="E16" s="21">
        <f t="shared" si="5"/>
        <v>625352</v>
      </c>
      <c r="F16" s="21">
        <v>136313.46</v>
      </c>
      <c r="G16" s="21">
        <v>136313.46</v>
      </c>
      <c r="H16" s="21">
        <f t="shared" si="3"/>
        <v>489038.54000000004</v>
      </c>
    </row>
    <row r="17" spans="1:8">
      <c r="A17" s="19" t="s">
        <v>32</v>
      </c>
      <c r="B17" s="20" t="s">
        <v>33</v>
      </c>
      <c r="C17" s="21">
        <v>606320</v>
      </c>
      <c r="D17" s="21">
        <v>0</v>
      </c>
      <c r="E17" s="21">
        <f t="shared" si="5"/>
        <v>606320</v>
      </c>
      <c r="F17" s="21">
        <v>135348.93</v>
      </c>
      <c r="G17" s="21">
        <v>133329.96</v>
      </c>
      <c r="H17" s="21">
        <f t="shared" si="3"/>
        <v>470971.07</v>
      </c>
    </row>
    <row r="18" spans="1:8">
      <c r="A18" s="19" t="s">
        <v>34</v>
      </c>
      <c r="B18" s="20" t="s">
        <v>35</v>
      </c>
      <c r="C18" s="21">
        <v>2080</v>
      </c>
      <c r="D18" s="21">
        <v>0</v>
      </c>
      <c r="E18" s="21">
        <f t="shared" si="5"/>
        <v>2080</v>
      </c>
      <c r="F18" s="21">
        <v>0</v>
      </c>
      <c r="G18" s="21">
        <v>0</v>
      </c>
      <c r="H18" s="21">
        <f t="shared" si="3"/>
        <v>2080</v>
      </c>
    </row>
    <row r="19" spans="1:8">
      <c r="A19" s="19" t="s">
        <v>36</v>
      </c>
      <c r="B19" s="20" t="s">
        <v>37</v>
      </c>
      <c r="C19" s="21">
        <v>441931.55</v>
      </c>
      <c r="D19" s="21">
        <v>0</v>
      </c>
      <c r="E19" s="21">
        <f t="shared" si="5"/>
        <v>441931.55</v>
      </c>
      <c r="F19" s="21">
        <v>108512.94</v>
      </c>
      <c r="G19" s="21">
        <v>104942.26</v>
      </c>
      <c r="H19" s="21">
        <f t="shared" si="3"/>
        <v>333418.61</v>
      </c>
    </row>
    <row r="20" spans="1:8">
      <c r="A20" s="19" t="s">
        <v>38</v>
      </c>
      <c r="B20" s="20" t="s">
        <v>39</v>
      </c>
      <c r="C20" s="21">
        <v>94640</v>
      </c>
      <c r="D20" s="21">
        <v>0</v>
      </c>
      <c r="E20" s="21">
        <f t="shared" si="5"/>
        <v>94640</v>
      </c>
      <c r="F20" s="21">
        <v>6736.79</v>
      </c>
      <c r="G20" s="21">
        <v>1564.4</v>
      </c>
      <c r="H20" s="21">
        <f t="shared" si="3"/>
        <v>87903.21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352352</v>
      </c>
      <c r="D22" s="21">
        <v>0</v>
      </c>
      <c r="E22" s="21">
        <f t="shared" si="5"/>
        <v>352352</v>
      </c>
      <c r="F22" s="21">
        <v>55145.279999999999</v>
      </c>
      <c r="G22" s="21">
        <v>49159.07</v>
      </c>
      <c r="H22" s="21">
        <f t="shared" si="3"/>
        <v>297206.71999999997</v>
      </c>
    </row>
    <row r="23" spans="1:8">
      <c r="A23" s="16" t="s">
        <v>44</v>
      </c>
      <c r="B23" s="17"/>
      <c r="C23" s="18">
        <f>SUM(C24:C32)</f>
        <v>5073400.8</v>
      </c>
      <c r="D23" s="18">
        <f t="shared" ref="D23:G23" si="6">SUM(D24:D32)</f>
        <v>-5000</v>
      </c>
      <c r="E23" s="18">
        <f t="shared" si="6"/>
        <v>5068400.8</v>
      </c>
      <c r="F23" s="18">
        <f t="shared" si="6"/>
        <v>730733.64000000013</v>
      </c>
      <c r="G23" s="18">
        <f t="shared" si="6"/>
        <v>528492.87000000011</v>
      </c>
      <c r="H23" s="18">
        <f t="shared" si="3"/>
        <v>4337667.16</v>
      </c>
    </row>
    <row r="24" spans="1:8">
      <c r="A24" s="19" t="s">
        <v>45</v>
      </c>
      <c r="B24" s="20" t="s">
        <v>46</v>
      </c>
      <c r="C24" s="21">
        <v>2471341.6</v>
      </c>
      <c r="D24" s="21">
        <v>0</v>
      </c>
      <c r="E24" s="21">
        <f t="shared" ref="E24:E32" si="7">C24+D24</f>
        <v>2471341.6</v>
      </c>
      <c r="F24" s="21">
        <v>514213.02</v>
      </c>
      <c r="G24" s="21">
        <v>358454.52</v>
      </c>
      <c r="H24" s="21">
        <f t="shared" si="3"/>
        <v>1957128.58</v>
      </c>
    </row>
    <row r="25" spans="1:8">
      <c r="A25" s="19" t="s">
        <v>47</v>
      </c>
      <c r="B25" s="20" t="s">
        <v>48</v>
      </c>
      <c r="C25" s="21">
        <v>47632</v>
      </c>
      <c r="D25" s="21">
        <v>0</v>
      </c>
      <c r="E25" s="21">
        <f t="shared" si="7"/>
        <v>47632</v>
      </c>
      <c r="F25" s="21">
        <v>7000</v>
      </c>
      <c r="G25" s="21">
        <v>7000</v>
      </c>
      <c r="H25" s="21">
        <f t="shared" si="3"/>
        <v>40632</v>
      </c>
    </row>
    <row r="26" spans="1:8">
      <c r="A26" s="19" t="s">
        <v>49</v>
      </c>
      <c r="B26" s="20" t="s">
        <v>50</v>
      </c>
      <c r="C26" s="21">
        <v>695188</v>
      </c>
      <c r="D26" s="21">
        <v>0</v>
      </c>
      <c r="E26" s="21">
        <f t="shared" si="7"/>
        <v>695188</v>
      </c>
      <c r="F26" s="21">
        <v>105244.02</v>
      </c>
      <c r="G26" s="21">
        <v>64460.02</v>
      </c>
      <c r="H26" s="21">
        <f t="shared" si="3"/>
        <v>589943.98</v>
      </c>
    </row>
    <row r="27" spans="1:8">
      <c r="A27" s="19" t="s">
        <v>51</v>
      </c>
      <c r="B27" s="20" t="s">
        <v>52</v>
      </c>
      <c r="C27" s="21">
        <v>30648.799999999999</v>
      </c>
      <c r="D27" s="21">
        <v>0</v>
      </c>
      <c r="E27" s="21">
        <f t="shared" si="7"/>
        <v>30648.799999999999</v>
      </c>
      <c r="F27" s="21">
        <v>2206</v>
      </c>
      <c r="G27" s="21">
        <v>2206</v>
      </c>
      <c r="H27" s="21">
        <f t="shared" si="3"/>
        <v>28442.799999999999</v>
      </c>
    </row>
    <row r="28" spans="1:8">
      <c r="A28" s="19" t="s">
        <v>53</v>
      </c>
      <c r="B28" s="20" t="s">
        <v>54</v>
      </c>
      <c r="C28" s="21">
        <v>781237.6</v>
      </c>
      <c r="D28" s="21">
        <v>-5000</v>
      </c>
      <c r="E28" s="21">
        <f t="shared" si="7"/>
        <v>776237.6</v>
      </c>
      <c r="F28" s="21">
        <v>52180.53</v>
      </c>
      <c r="G28" s="21">
        <v>46482.26</v>
      </c>
      <c r="H28" s="21">
        <f t="shared" si="3"/>
        <v>724057.07</v>
      </c>
    </row>
    <row r="29" spans="1:8">
      <c r="A29" s="19" t="s">
        <v>55</v>
      </c>
      <c r="B29" s="20" t="s">
        <v>56</v>
      </c>
      <c r="C29" s="21">
        <v>102658.4</v>
      </c>
      <c r="D29" s="21">
        <v>0</v>
      </c>
      <c r="E29" s="21">
        <f t="shared" si="7"/>
        <v>102658.4</v>
      </c>
      <c r="F29" s="21">
        <v>32675</v>
      </c>
      <c r="G29" s="21">
        <v>32675</v>
      </c>
      <c r="H29" s="21">
        <f t="shared" si="3"/>
        <v>69983.399999999994</v>
      </c>
    </row>
    <row r="30" spans="1:8">
      <c r="A30" s="19" t="s">
        <v>57</v>
      </c>
      <c r="B30" s="20" t="s">
        <v>58</v>
      </c>
      <c r="C30" s="21">
        <v>8694.4</v>
      </c>
      <c r="D30" s="21">
        <v>0</v>
      </c>
      <c r="E30" s="21">
        <f t="shared" si="7"/>
        <v>8694.4</v>
      </c>
      <c r="F30" s="21">
        <v>312.76</v>
      </c>
      <c r="G30" s="21">
        <v>312.76</v>
      </c>
      <c r="H30" s="21">
        <f t="shared" si="3"/>
        <v>8381.64</v>
      </c>
    </row>
    <row r="31" spans="1:8">
      <c r="A31" s="19" t="s">
        <v>59</v>
      </c>
      <c r="B31" s="20" t="s">
        <v>60</v>
      </c>
      <c r="C31" s="21">
        <v>124800</v>
      </c>
      <c r="D31" s="21">
        <v>0</v>
      </c>
      <c r="E31" s="21">
        <f t="shared" si="7"/>
        <v>124800</v>
      </c>
      <c r="F31" s="21">
        <v>0</v>
      </c>
      <c r="G31" s="21">
        <v>0</v>
      </c>
      <c r="H31" s="21">
        <f t="shared" si="3"/>
        <v>124800</v>
      </c>
    </row>
    <row r="32" spans="1:8">
      <c r="A32" s="19" t="s">
        <v>61</v>
      </c>
      <c r="B32" s="20" t="s">
        <v>62</v>
      </c>
      <c r="C32" s="21">
        <v>811200</v>
      </c>
      <c r="D32" s="21">
        <v>0</v>
      </c>
      <c r="E32" s="21">
        <f t="shared" si="7"/>
        <v>811200</v>
      </c>
      <c r="F32" s="21">
        <v>16902.310000000001</v>
      </c>
      <c r="G32" s="21">
        <v>16902.310000000001</v>
      </c>
      <c r="H32" s="21">
        <f t="shared" si="3"/>
        <v>794297.69</v>
      </c>
    </row>
    <row r="33" spans="1:8">
      <c r="A33" s="16" t="s">
        <v>63</v>
      </c>
      <c r="B33" s="17"/>
      <c r="C33" s="18">
        <f>SUM(C34:C42)</f>
        <v>0</v>
      </c>
      <c r="D33" s="18">
        <f t="shared" ref="D33:G33" si="8">SUM(D34:D42)</f>
        <v>0</v>
      </c>
      <c r="E33" s="18">
        <f t="shared" si="8"/>
        <v>0</v>
      </c>
      <c r="F33" s="18">
        <f t="shared" si="8"/>
        <v>0</v>
      </c>
      <c r="G33" s="18">
        <f t="shared" si="8"/>
        <v>0</v>
      </c>
      <c r="H33" s="18">
        <f t="shared" si="3"/>
        <v>0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/>
      <c r="D37" s="21"/>
      <c r="E37" s="21">
        <f t="shared" si="9"/>
        <v>0</v>
      </c>
      <c r="F37" s="21"/>
      <c r="G37" s="21"/>
      <c r="H37" s="21">
        <f t="shared" si="3"/>
        <v>0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268856.68</v>
      </c>
      <c r="D43" s="18">
        <f t="shared" ref="D43:G43" si="10">SUM(D44:D52)</f>
        <v>5000</v>
      </c>
      <c r="E43" s="18">
        <f t="shared" si="10"/>
        <v>273856.68</v>
      </c>
      <c r="F43" s="18">
        <f t="shared" si="10"/>
        <v>38644.479999999996</v>
      </c>
      <c r="G43" s="18">
        <f t="shared" si="10"/>
        <v>38644.479999999996</v>
      </c>
      <c r="H43" s="18">
        <f t="shared" si="3"/>
        <v>235212.2</v>
      </c>
    </row>
    <row r="44" spans="1:8">
      <c r="A44" s="19" t="s">
        <v>81</v>
      </c>
      <c r="B44" s="20" t="s">
        <v>82</v>
      </c>
      <c r="C44" s="21">
        <v>101520.68</v>
      </c>
      <c r="D44" s="21">
        <v>-6000</v>
      </c>
      <c r="E44" s="21">
        <f t="shared" ref="E44:E52" si="11">C44+D44</f>
        <v>95520.68</v>
      </c>
      <c r="F44" s="21">
        <v>7757.76</v>
      </c>
      <c r="G44" s="21">
        <v>7757.76</v>
      </c>
      <c r="H44" s="21">
        <f t="shared" si="3"/>
        <v>87762.92</v>
      </c>
    </row>
    <row r="45" spans="1:8">
      <c r="A45" s="19" t="s">
        <v>83</v>
      </c>
      <c r="B45" s="20" t="s">
        <v>84</v>
      </c>
      <c r="C45" s="21">
        <v>4160</v>
      </c>
      <c r="D45" s="21">
        <v>5000</v>
      </c>
      <c r="E45" s="21">
        <f t="shared" si="11"/>
        <v>9160</v>
      </c>
      <c r="F45" s="21">
        <v>4826.38</v>
      </c>
      <c r="G45" s="21">
        <v>4826.38</v>
      </c>
      <c r="H45" s="21">
        <f t="shared" si="3"/>
        <v>4333.62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>
        <v>152464</v>
      </c>
      <c r="D49" s="21">
        <v>6000</v>
      </c>
      <c r="E49" s="21">
        <f t="shared" si="11"/>
        <v>158464</v>
      </c>
      <c r="F49" s="21">
        <v>26060.34</v>
      </c>
      <c r="G49" s="21">
        <v>26060.34</v>
      </c>
      <c r="H49" s="21">
        <f t="shared" si="3"/>
        <v>132403.66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>
        <v>10712</v>
      </c>
      <c r="D52" s="21">
        <v>0</v>
      </c>
      <c r="E52" s="21">
        <f t="shared" si="11"/>
        <v>10712</v>
      </c>
      <c r="F52" s="21">
        <v>0</v>
      </c>
      <c r="G52" s="21">
        <v>0</v>
      </c>
      <c r="H52" s="21">
        <f t="shared" si="3"/>
        <v>10712</v>
      </c>
    </row>
    <row r="53" spans="1:8">
      <c r="A53" s="16" t="s">
        <v>99</v>
      </c>
      <c r="B53" s="17"/>
      <c r="C53" s="18">
        <f>SUM(C54:C56)</f>
        <v>364080</v>
      </c>
      <c r="D53" s="18">
        <f t="shared" ref="D53:G53" si="12">SUM(D54:D56)</f>
        <v>0</v>
      </c>
      <c r="E53" s="18">
        <f t="shared" si="12"/>
        <v>364080</v>
      </c>
      <c r="F53" s="18">
        <f t="shared" si="12"/>
        <v>0</v>
      </c>
      <c r="G53" s="18">
        <f t="shared" si="12"/>
        <v>0</v>
      </c>
      <c r="H53" s="18">
        <f t="shared" si="3"/>
        <v>364080</v>
      </c>
    </row>
    <row r="54" spans="1:8">
      <c r="A54" s="19" t="s">
        <v>100</v>
      </c>
      <c r="B54" s="20" t="s">
        <v>101</v>
      </c>
      <c r="C54" s="21">
        <v>364080</v>
      </c>
      <c r="D54" s="21">
        <v>0</v>
      </c>
      <c r="E54" s="21">
        <f t="shared" ref="E54:E56" si="13">C54+D54</f>
        <v>364080</v>
      </c>
      <c r="F54" s="21">
        <v>0</v>
      </c>
      <c r="G54" s="21">
        <v>0</v>
      </c>
      <c r="H54" s="21">
        <f t="shared" si="3"/>
        <v>364080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0</v>
      </c>
      <c r="D57" s="18">
        <f t="shared" ref="D57:G57" si="14">SUM(D58:D65)</f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3"/>
        <v>0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/>
      <c r="D65" s="21"/>
      <c r="E65" s="21">
        <f t="shared" si="15"/>
        <v>0</v>
      </c>
      <c r="F65" s="21"/>
      <c r="G65" s="21"/>
      <c r="H65" s="21">
        <f t="shared" si="3"/>
        <v>0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647920</v>
      </c>
      <c r="D79" s="25">
        <f t="shared" ref="D79:H79" si="21">D80+D88+D98+D108+D118+D128+D132+D141+D145</f>
        <v>0</v>
      </c>
      <c r="E79" s="25">
        <f t="shared" si="21"/>
        <v>647920</v>
      </c>
      <c r="F79" s="25">
        <f t="shared" si="21"/>
        <v>0</v>
      </c>
      <c r="G79" s="25">
        <f t="shared" si="21"/>
        <v>0</v>
      </c>
      <c r="H79" s="25">
        <f t="shared" si="21"/>
        <v>647920</v>
      </c>
    </row>
    <row r="80" spans="1:8">
      <c r="A80" s="28" t="s">
        <v>10</v>
      </c>
      <c r="B80" s="29"/>
      <c r="C80" s="25">
        <f>SUM(C81:C87)</f>
        <v>0</v>
      </c>
      <c r="D80" s="25">
        <f t="shared" ref="D80:H80" si="22">SUM(D81:D87)</f>
        <v>0</v>
      </c>
      <c r="E80" s="25">
        <f t="shared" si="22"/>
        <v>0</v>
      </c>
      <c r="F80" s="25">
        <f t="shared" si="22"/>
        <v>0</v>
      </c>
      <c r="G80" s="25">
        <f t="shared" si="22"/>
        <v>0</v>
      </c>
      <c r="H80" s="25">
        <f t="shared" si="22"/>
        <v>0</v>
      </c>
    </row>
    <row r="81" spans="1:8">
      <c r="A81" s="19" t="s">
        <v>145</v>
      </c>
      <c r="B81" s="30" t="s">
        <v>12</v>
      </c>
      <c r="C81" s="31"/>
      <c r="D81" s="31"/>
      <c r="E81" s="21">
        <f t="shared" ref="E81:E87" si="23">C81+D81</f>
        <v>0</v>
      </c>
      <c r="F81" s="31"/>
      <c r="G81" s="31"/>
      <c r="H81" s="31">
        <f t="shared" ref="H81:H144" si="24">E81-F81</f>
        <v>0</v>
      </c>
    </row>
    <row r="82" spans="1:8">
      <c r="A82" s="19" t="s">
        <v>146</v>
      </c>
      <c r="B82" s="30" t="s">
        <v>14</v>
      </c>
      <c r="C82" s="31"/>
      <c r="D82" s="31"/>
      <c r="E82" s="21">
        <f t="shared" si="23"/>
        <v>0</v>
      </c>
      <c r="F82" s="31"/>
      <c r="G82" s="31"/>
      <c r="H82" s="31">
        <f t="shared" si="24"/>
        <v>0</v>
      </c>
    </row>
    <row r="83" spans="1:8">
      <c r="A83" s="19" t="s">
        <v>147</v>
      </c>
      <c r="B83" s="30" t="s">
        <v>16</v>
      </c>
      <c r="C83" s="31"/>
      <c r="D83" s="31"/>
      <c r="E83" s="21">
        <f t="shared" si="23"/>
        <v>0</v>
      </c>
      <c r="F83" s="31"/>
      <c r="G83" s="31"/>
      <c r="H83" s="31">
        <f t="shared" si="24"/>
        <v>0</v>
      </c>
    </row>
    <row r="84" spans="1:8">
      <c r="A84" s="19" t="s">
        <v>148</v>
      </c>
      <c r="B84" s="30" t="s">
        <v>18</v>
      </c>
      <c r="C84" s="31"/>
      <c r="D84" s="31"/>
      <c r="E84" s="21">
        <f t="shared" si="23"/>
        <v>0</v>
      </c>
      <c r="F84" s="31"/>
      <c r="G84" s="31"/>
      <c r="H84" s="31">
        <f t="shared" si="24"/>
        <v>0</v>
      </c>
    </row>
    <row r="85" spans="1:8">
      <c r="A85" s="19" t="s">
        <v>149</v>
      </c>
      <c r="B85" s="30" t="s">
        <v>20</v>
      </c>
      <c r="C85" s="31"/>
      <c r="D85" s="31"/>
      <c r="E85" s="21">
        <f t="shared" si="23"/>
        <v>0</v>
      </c>
      <c r="F85" s="31"/>
      <c r="G85" s="31"/>
      <c r="H85" s="31">
        <f t="shared" si="24"/>
        <v>0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0</v>
      </c>
      <c r="D88" s="25">
        <f t="shared" ref="D88:G88" si="25">SUM(D89:D97)</f>
        <v>0</v>
      </c>
      <c r="E88" s="25">
        <f t="shared" si="25"/>
        <v>0</v>
      </c>
      <c r="F88" s="25">
        <f t="shared" si="25"/>
        <v>0</v>
      </c>
      <c r="G88" s="25">
        <f t="shared" si="25"/>
        <v>0</v>
      </c>
      <c r="H88" s="25">
        <f t="shared" si="24"/>
        <v>0</v>
      </c>
    </row>
    <row r="89" spans="1:8">
      <c r="A89" s="19" t="s">
        <v>152</v>
      </c>
      <c r="B89" s="30" t="s">
        <v>27</v>
      </c>
      <c r="C89" s="31"/>
      <c r="D89" s="31"/>
      <c r="E89" s="21">
        <f t="shared" ref="E89:E97" si="26">C89+D89</f>
        <v>0</v>
      </c>
      <c r="F89" s="31"/>
      <c r="G89" s="31"/>
      <c r="H89" s="31">
        <f t="shared" si="24"/>
        <v>0</v>
      </c>
    </row>
    <row r="90" spans="1:8">
      <c r="A90" s="19" t="s">
        <v>153</v>
      </c>
      <c r="B90" s="30" t="s">
        <v>29</v>
      </c>
      <c r="C90" s="31"/>
      <c r="D90" s="31"/>
      <c r="E90" s="21">
        <f t="shared" si="26"/>
        <v>0</v>
      </c>
      <c r="F90" s="31"/>
      <c r="G90" s="31"/>
      <c r="H90" s="31">
        <f t="shared" si="24"/>
        <v>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/>
      <c r="D92" s="31"/>
      <c r="E92" s="21">
        <f t="shared" si="26"/>
        <v>0</v>
      </c>
      <c r="F92" s="31"/>
      <c r="G92" s="31"/>
      <c r="H92" s="31">
        <f t="shared" si="24"/>
        <v>0</v>
      </c>
    </row>
    <row r="93" spans="1:8">
      <c r="A93" s="19" t="s">
        <v>156</v>
      </c>
      <c r="B93" s="30" t="s">
        <v>35</v>
      </c>
      <c r="C93" s="31"/>
      <c r="D93" s="31"/>
      <c r="E93" s="21">
        <f t="shared" si="26"/>
        <v>0</v>
      </c>
      <c r="F93" s="31"/>
      <c r="G93" s="31"/>
      <c r="H93" s="31">
        <f t="shared" si="24"/>
        <v>0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/>
      <c r="D95" s="31"/>
      <c r="E95" s="21">
        <f t="shared" si="26"/>
        <v>0</v>
      </c>
      <c r="F95" s="31"/>
      <c r="G95" s="31"/>
      <c r="H95" s="31">
        <f t="shared" si="24"/>
        <v>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/>
      <c r="D97" s="31"/>
      <c r="E97" s="21">
        <f t="shared" si="26"/>
        <v>0</v>
      </c>
      <c r="F97" s="31"/>
      <c r="G97" s="31"/>
      <c r="H97" s="31">
        <f t="shared" si="24"/>
        <v>0</v>
      </c>
    </row>
    <row r="98" spans="1:8">
      <c r="A98" s="28" t="s">
        <v>44</v>
      </c>
      <c r="B98" s="29"/>
      <c r="C98" s="25">
        <f>SUM(C99:C107)</f>
        <v>647920</v>
      </c>
      <c r="D98" s="25">
        <f t="shared" ref="D98:G98" si="27">SUM(D99:D107)</f>
        <v>0</v>
      </c>
      <c r="E98" s="25">
        <f t="shared" si="27"/>
        <v>647920</v>
      </c>
      <c r="F98" s="25">
        <f t="shared" si="27"/>
        <v>0</v>
      </c>
      <c r="G98" s="25">
        <f t="shared" si="27"/>
        <v>0</v>
      </c>
      <c r="H98" s="25">
        <f t="shared" si="24"/>
        <v>647920</v>
      </c>
    </row>
    <row r="99" spans="1:8">
      <c r="A99" s="19" t="s">
        <v>161</v>
      </c>
      <c r="B99" s="30" t="s">
        <v>46</v>
      </c>
      <c r="C99" s="31"/>
      <c r="D99" s="31"/>
      <c r="E99" s="21">
        <f t="shared" ref="E99:E107" si="28">C99+D99</f>
        <v>0</v>
      </c>
      <c r="F99" s="31"/>
      <c r="G99" s="31"/>
      <c r="H99" s="31">
        <f t="shared" si="24"/>
        <v>0</v>
      </c>
    </row>
    <row r="100" spans="1:8">
      <c r="A100" s="19" t="s">
        <v>162</v>
      </c>
      <c r="B100" s="30" t="s">
        <v>48</v>
      </c>
      <c r="C100" s="31"/>
      <c r="D100" s="31"/>
      <c r="E100" s="21">
        <f t="shared" si="28"/>
        <v>0</v>
      </c>
      <c r="F100" s="31"/>
      <c r="G100" s="31"/>
      <c r="H100" s="31">
        <f t="shared" si="24"/>
        <v>0</v>
      </c>
    </row>
    <row r="101" spans="1:8">
      <c r="A101" s="19" t="s">
        <v>163</v>
      </c>
      <c r="B101" s="30" t="s">
        <v>50</v>
      </c>
      <c r="C101" s="31"/>
      <c r="D101" s="31"/>
      <c r="E101" s="21">
        <f t="shared" si="28"/>
        <v>0</v>
      </c>
      <c r="F101" s="31"/>
      <c r="G101" s="31"/>
      <c r="H101" s="31">
        <f t="shared" si="24"/>
        <v>0</v>
      </c>
    </row>
    <row r="102" spans="1:8">
      <c r="A102" s="19" t="s">
        <v>164</v>
      </c>
      <c r="B102" s="30" t="s">
        <v>52</v>
      </c>
      <c r="C102" s="31"/>
      <c r="D102" s="31"/>
      <c r="E102" s="21">
        <f t="shared" si="28"/>
        <v>0</v>
      </c>
      <c r="F102" s="31"/>
      <c r="G102" s="31"/>
      <c r="H102" s="31">
        <f t="shared" si="24"/>
        <v>0</v>
      </c>
    </row>
    <row r="103" spans="1:8">
      <c r="A103" s="19" t="s">
        <v>165</v>
      </c>
      <c r="B103" s="30" t="s">
        <v>54</v>
      </c>
      <c r="C103" s="31"/>
      <c r="D103" s="31"/>
      <c r="E103" s="21">
        <f t="shared" si="28"/>
        <v>0</v>
      </c>
      <c r="F103" s="31"/>
      <c r="G103" s="31"/>
      <c r="H103" s="31">
        <f t="shared" si="24"/>
        <v>0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/>
      <c r="D105" s="31"/>
      <c r="E105" s="21">
        <f t="shared" si="28"/>
        <v>0</v>
      </c>
      <c r="F105" s="31"/>
      <c r="G105" s="31"/>
      <c r="H105" s="31">
        <f t="shared" si="24"/>
        <v>0</v>
      </c>
    </row>
    <row r="106" spans="1:8">
      <c r="A106" s="19" t="s">
        <v>168</v>
      </c>
      <c r="B106" s="30" t="s">
        <v>60</v>
      </c>
      <c r="C106" s="31"/>
      <c r="D106" s="31"/>
      <c r="E106" s="21">
        <f t="shared" si="28"/>
        <v>0</v>
      </c>
      <c r="F106" s="31"/>
      <c r="G106" s="31"/>
      <c r="H106" s="31">
        <f t="shared" si="24"/>
        <v>0</v>
      </c>
    </row>
    <row r="107" spans="1:8">
      <c r="A107" s="19" t="s">
        <v>169</v>
      </c>
      <c r="B107" s="30" t="s">
        <v>62</v>
      </c>
      <c r="C107" s="31">
        <v>647920</v>
      </c>
      <c r="D107" s="31">
        <v>0</v>
      </c>
      <c r="E107" s="21">
        <f t="shared" si="28"/>
        <v>647920</v>
      </c>
      <c r="F107" s="31">
        <v>0</v>
      </c>
      <c r="G107" s="31">
        <v>0</v>
      </c>
      <c r="H107" s="31">
        <f t="shared" si="24"/>
        <v>647920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17524244</v>
      </c>
      <c r="D154" s="25">
        <f t="shared" ref="D154:H154" si="42">D4+D79</f>
        <v>0</v>
      </c>
      <c r="E154" s="25">
        <f t="shared" si="42"/>
        <v>17524244</v>
      </c>
      <c r="F154" s="25">
        <f t="shared" si="42"/>
        <v>3057025.08</v>
      </c>
      <c r="G154" s="25">
        <f t="shared" si="42"/>
        <v>2837658.5</v>
      </c>
      <c r="H154" s="25">
        <f t="shared" si="42"/>
        <v>14467218.92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8" spans="1:8">
      <c r="B158" s="38" t="s">
        <v>207</v>
      </c>
    </row>
  </sheetData>
  <mergeCells count="25">
    <mergeCell ref="A154:B154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rintOptions verticalCentered="1"/>
  <pageMargins left="0.31496062992125984" right="0.31496062992125984" top="0.74803149606299213" bottom="0.74803149606299213" header="0.31496062992125984" footer="0.31496062992125984"/>
  <pageSetup scale="53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I21" sqref="I21"/>
    </sheetView>
  </sheetViews>
  <sheetFormatPr baseColWidth="10" defaultRowHeight="11.25"/>
  <cols>
    <col min="1" max="1" width="45.83203125" style="38" customWidth="1"/>
    <col min="2" max="7" width="16.83203125" style="38" customWidth="1"/>
    <col min="8" max="16384" width="12" style="38"/>
  </cols>
  <sheetData>
    <row r="1" spans="1:7" ht="56.1" customHeight="1">
      <c r="A1" s="39" t="s">
        <v>208</v>
      </c>
      <c r="B1" s="40"/>
      <c r="C1" s="40"/>
      <c r="D1" s="40"/>
      <c r="E1" s="40"/>
      <c r="F1" s="40"/>
      <c r="G1" s="41"/>
    </row>
    <row r="2" spans="1:7">
      <c r="A2" s="42"/>
      <c r="B2" s="43" t="s">
        <v>1</v>
      </c>
      <c r="C2" s="43"/>
      <c r="D2" s="43"/>
      <c r="E2" s="43"/>
      <c r="F2" s="43"/>
      <c r="G2" s="42"/>
    </row>
    <row r="3" spans="1:7" ht="22.5">
      <c r="A3" s="44" t="s">
        <v>2</v>
      </c>
      <c r="B3" s="42" t="s">
        <v>3</v>
      </c>
      <c r="C3" s="42" t="s">
        <v>209</v>
      </c>
      <c r="D3" s="42" t="s">
        <v>210</v>
      </c>
      <c r="E3" s="42" t="s">
        <v>6</v>
      </c>
      <c r="F3" s="42" t="s">
        <v>211</v>
      </c>
      <c r="G3" s="44" t="s">
        <v>212</v>
      </c>
    </row>
    <row r="4" spans="1:7">
      <c r="A4" s="45" t="s">
        <v>213</v>
      </c>
      <c r="B4" s="46"/>
      <c r="C4" s="46"/>
      <c r="D4" s="46"/>
      <c r="E4" s="46"/>
      <c r="F4" s="46"/>
      <c r="G4" s="47"/>
    </row>
    <row r="5" spans="1:7">
      <c r="A5" s="48" t="s">
        <v>214</v>
      </c>
      <c r="B5" s="25">
        <f>SUM(B6:B13)</f>
        <v>16876324</v>
      </c>
      <c r="C5" s="25">
        <f t="shared" ref="C5:F5" si="0">SUM(C6:C13)</f>
        <v>0</v>
      </c>
      <c r="D5" s="25">
        <f t="shared" si="0"/>
        <v>16876324</v>
      </c>
      <c r="E5" s="25">
        <f t="shared" si="0"/>
        <v>276974.40999999997</v>
      </c>
      <c r="F5" s="25">
        <f t="shared" si="0"/>
        <v>2837658.5</v>
      </c>
      <c r="G5" s="49">
        <f>SUM(G6:G13)</f>
        <v>16599349.59</v>
      </c>
    </row>
    <row r="6" spans="1:7">
      <c r="A6" s="50" t="s">
        <v>215</v>
      </c>
      <c r="B6" s="31">
        <v>5849447.1799999997</v>
      </c>
      <c r="C6" s="31">
        <v>0</v>
      </c>
      <c r="D6" s="31">
        <f>B6+C6</f>
        <v>5849447.1799999997</v>
      </c>
      <c r="E6" s="51">
        <v>43572.78</v>
      </c>
      <c r="F6" s="51">
        <v>935848.36</v>
      </c>
      <c r="G6" s="52">
        <f>D6-E6</f>
        <v>5805874.3999999994</v>
      </c>
    </row>
    <row r="7" spans="1:7">
      <c r="A7" s="50" t="s">
        <v>216</v>
      </c>
      <c r="B7" s="51">
        <v>8284445.7199999997</v>
      </c>
      <c r="C7" s="51">
        <v>0</v>
      </c>
      <c r="D7" s="51">
        <v>8284445.7199999997</v>
      </c>
      <c r="E7" s="51">
        <v>188049.49</v>
      </c>
      <c r="F7" s="51">
        <v>1471265.58</v>
      </c>
      <c r="G7" s="52">
        <f t="shared" ref="G7:G13" si="1">D7-E7</f>
        <v>8096396.2299999995</v>
      </c>
    </row>
    <row r="8" spans="1:7">
      <c r="A8" s="50" t="s">
        <v>217</v>
      </c>
      <c r="B8" s="51">
        <v>424689.41</v>
      </c>
      <c r="C8" s="53">
        <v>0</v>
      </c>
      <c r="D8" s="51">
        <v>424689.41</v>
      </c>
      <c r="E8" s="53"/>
      <c r="F8" s="51">
        <v>104610.72</v>
      </c>
      <c r="G8" s="52">
        <f t="shared" si="1"/>
        <v>424689.41</v>
      </c>
    </row>
    <row r="9" spans="1:7">
      <c r="A9" s="50" t="s">
        <v>218</v>
      </c>
      <c r="B9" s="51">
        <v>2317741.69</v>
      </c>
      <c r="C9" s="53">
        <v>0</v>
      </c>
      <c r="D9" s="51">
        <v>2317741.69</v>
      </c>
      <c r="E9" s="51">
        <v>45352.14</v>
      </c>
      <c r="F9" s="51">
        <v>325933.84000000003</v>
      </c>
      <c r="G9" s="52">
        <f t="shared" si="1"/>
        <v>2272389.5499999998</v>
      </c>
    </row>
    <row r="10" spans="1:7">
      <c r="A10" s="54" t="s">
        <v>219</v>
      </c>
      <c r="B10" s="31"/>
      <c r="C10" s="31"/>
      <c r="D10" s="31">
        <f t="shared" ref="D10:D13" si="2">B10+C10</f>
        <v>0</v>
      </c>
      <c r="E10" s="31"/>
      <c r="F10" s="31"/>
      <c r="G10" s="52">
        <f t="shared" si="1"/>
        <v>0</v>
      </c>
    </row>
    <row r="11" spans="1:7">
      <c r="A11" s="54" t="s">
        <v>220</v>
      </c>
      <c r="B11" s="31"/>
      <c r="C11" s="31"/>
      <c r="D11" s="31">
        <v>0</v>
      </c>
      <c r="E11" s="31"/>
      <c r="F11" s="31"/>
      <c r="G11" s="52">
        <f t="shared" si="1"/>
        <v>0</v>
      </c>
    </row>
    <row r="12" spans="1:7">
      <c r="A12" s="54" t="s">
        <v>221</v>
      </c>
      <c r="B12" s="31"/>
      <c r="C12" s="31"/>
      <c r="D12" s="31">
        <f t="shared" si="2"/>
        <v>0</v>
      </c>
      <c r="E12" s="31"/>
      <c r="F12" s="31"/>
      <c r="G12" s="52">
        <f t="shared" si="1"/>
        <v>0</v>
      </c>
    </row>
    <row r="13" spans="1:7">
      <c r="A13" s="54"/>
      <c r="B13" s="31"/>
      <c r="C13" s="31"/>
      <c r="D13" s="31">
        <f t="shared" si="2"/>
        <v>0</v>
      </c>
      <c r="E13" s="31"/>
      <c r="F13" s="31"/>
      <c r="G13" s="52">
        <f t="shared" si="1"/>
        <v>0</v>
      </c>
    </row>
    <row r="14" spans="1:7" ht="5.0999999999999996" customHeight="1">
      <c r="A14" s="54"/>
      <c r="B14" s="31"/>
      <c r="C14" s="31"/>
      <c r="D14" s="31"/>
      <c r="E14" s="31"/>
      <c r="F14" s="31"/>
      <c r="G14" s="52"/>
    </row>
    <row r="15" spans="1:7">
      <c r="A15" s="55" t="s">
        <v>222</v>
      </c>
      <c r="B15" s="31"/>
      <c r="C15" s="31"/>
      <c r="D15" s="31"/>
      <c r="E15" s="31"/>
      <c r="F15" s="31"/>
      <c r="G15" s="52"/>
    </row>
    <row r="16" spans="1:7">
      <c r="A16" s="55" t="s">
        <v>223</v>
      </c>
      <c r="B16" s="25">
        <f>SUM(B17:B24)</f>
        <v>647920</v>
      </c>
      <c r="C16" s="25">
        <f t="shared" ref="C16:G16" si="3">SUM(C17:C24)</f>
        <v>0</v>
      </c>
      <c r="D16" s="25">
        <f t="shared" si="3"/>
        <v>647920</v>
      </c>
      <c r="E16" s="25">
        <f t="shared" si="3"/>
        <v>0</v>
      </c>
      <c r="F16" s="25">
        <f t="shared" si="3"/>
        <v>0</v>
      </c>
      <c r="G16" s="49">
        <f t="shared" si="3"/>
        <v>647920</v>
      </c>
    </row>
    <row r="17" spans="1:7">
      <c r="A17" s="50" t="s">
        <v>215</v>
      </c>
      <c r="B17" s="31">
        <v>647920</v>
      </c>
      <c r="C17" s="31">
        <v>0</v>
      </c>
      <c r="D17" s="31">
        <f>B17+C17</f>
        <v>647920</v>
      </c>
      <c r="E17" s="31">
        <v>0</v>
      </c>
      <c r="F17" s="31">
        <v>0</v>
      </c>
      <c r="G17" s="52">
        <f t="shared" ref="G17:G24" si="4">D17-E17</f>
        <v>647920</v>
      </c>
    </row>
    <row r="18" spans="1:7">
      <c r="A18" s="54" t="s">
        <v>224</v>
      </c>
      <c r="B18" s="31"/>
      <c r="C18" s="31"/>
      <c r="D18" s="31">
        <f t="shared" ref="D18:D24" si="5">B18+C18</f>
        <v>0</v>
      </c>
      <c r="E18" s="31"/>
      <c r="F18" s="31"/>
      <c r="G18" s="52">
        <f t="shared" si="4"/>
        <v>0</v>
      </c>
    </row>
    <row r="19" spans="1:7">
      <c r="A19" s="54" t="s">
        <v>225</v>
      </c>
      <c r="B19" s="31"/>
      <c r="C19" s="31"/>
      <c r="D19" s="31">
        <f t="shared" si="5"/>
        <v>0</v>
      </c>
      <c r="E19" s="31"/>
      <c r="F19" s="31"/>
      <c r="G19" s="52">
        <f t="shared" si="4"/>
        <v>0</v>
      </c>
    </row>
    <row r="20" spans="1:7">
      <c r="A20" s="54" t="s">
        <v>226</v>
      </c>
      <c r="B20" s="31"/>
      <c r="C20" s="31"/>
      <c r="D20" s="31">
        <f t="shared" si="5"/>
        <v>0</v>
      </c>
      <c r="E20" s="31"/>
      <c r="F20" s="31"/>
      <c r="G20" s="52">
        <f t="shared" si="4"/>
        <v>0</v>
      </c>
    </row>
    <row r="21" spans="1:7">
      <c r="A21" s="54" t="s">
        <v>219</v>
      </c>
      <c r="B21" s="31"/>
      <c r="C21" s="31"/>
      <c r="D21" s="31">
        <f t="shared" si="5"/>
        <v>0</v>
      </c>
      <c r="E21" s="31"/>
      <c r="F21" s="31"/>
      <c r="G21" s="52">
        <f t="shared" si="4"/>
        <v>0</v>
      </c>
    </row>
    <row r="22" spans="1:7">
      <c r="A22" s="54" t="s">
        <v>220</v>
      </c>
      <c r="B22" s="31"/>
      <c r="C22" s="31"/>
      <c r="D22" s="31">
        <f t="shared" si="5"/>
        <v>0</v>
      </c>
      <c r="E22" s="31"/>
      <c r="F22" s="31"/>
      <c r="G22" s="52">
        <f t="shared" si="4"/>
        <v>0</v>
      </c>
    </row>
    <row r="23" spans="1:7">
      <c r="A23" s="54" t="s">
        <v>221</v>
      </c>
      <c r="B23" s="31"/>
      <c r="C23" s="31"/>
      <c r="D23" s="31">
        <f t="shared" si="5"/>
        <v>0</v>
      </c>
      <c r="E23" s="31"/>
      <c r="F23" s="31"/>
      <c r="G23" s="52">
        <f t="shared" si="4"/>
        <v>0</v>
      </c>
    </row>
    <row r="24" spans="1:7">
      <c r="A24" s="54"/>
      <c r="B24" s="31"/>
      <c r="C24" s="31"/>
      <c r="D24" s="31">
        <f t="shared" si="5"/>
        <v>0</v>
      </c>
      <c r="E24" s="31"/>
      <c r="F24" s="31"/>
      <c r="G24" s="52">
        <f t="shared" si="4"/>
        <v>0</v>
      </c>
    </row>
    <row r="25" spans="1:7" ht="5.0999999999999996" customHeight="1">
      <c r="A25" s="56"/>
      <c r="B25" s="31"/>
      <c r="C25" s="31"/>
      <c r="D25" s="31"/>
      <c r="E25" s="31"/>
      <c r="F25" s="31"/>
      <c r="G25" s="52"/>
    </row>
    <row r="26" spans="1:7">
      <c r="A26" s="48" t="s">
        <v>206</v>
      </c>
      <c r="B26" s="25">
        <f>B5+B16</f>
        <v>17524244</v>
      </c>
      <c r="C26" s="25">
        <f t="shared" ref="C26:G26" si="6">C5+C16</f>
        <v>0</v>
      </c>
      <c r="D26" s="25">
        <f t="shared" si="6"/>
        <v>17524244</v>
      </c>
      <c r="E26" s="25">
        <f t="shared" si="6"/>
        <v>276974.40999999997</v>
      </c>
      <c r="F26" s="25">
        <f t="shared" si="6"/>
        <v>2837658.5</v>
      </c>
      <c r="G26" s="49">
        <f t="shared" si="6"/>
        <v>17247269.59</v>
      </c>
    </row>
    <row r="27" spans="1:7" ht="5.0999999999999996" customHeight="1">
      <c r="A27" s="57"/>
      <c r="B27" s="37"/>
      <c r="C27" s="37"/>
      <c r="D27" s="37"/>
      <c r="E27" s="37"/>
      <c r="F27" s="37"/>
      <c r="G27" s="58"/>
    </row>
    <row r="30" spans="1:7">
      <c r="A30" s="38" t="s">
        <v>207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A40" workbookViewId="0">
      <selection activeCell="G86" sqref="G86"/>
    </sheetView>
  </sheetViews>
  <sheetFormatPr baseColWidth="10" defaultRowHeight="11.25"/>
  <cols>
    <col min="1" max="1" width="5.83203125" style="38" customWidth="1"/>
    <col min="2" max="2" width="65.83203125" style="38" customWidth="1"/>
    <col min="3" max="8" width="17.83203125" style="38" customWidth="1"/>
    <col min="9" max="16384" width="12" style="38"/>
  </cols>
  <sheetData>
    <row r="1" spans="1:8" ht="45.95" customHeight="1">
      <c r="A1" s="39" t="s">
        <v>227</v>
      </c>
      <c r="B1" s="40"/>
      <c r="C1" s="40"/>
      <c r="D1" s="40"/>
      <c r="E1" s="40"/>
      <c r="F1" s="40"/>
      <c r="G1" s="40"/>
      <c r="H1" s="41"/>
    </row>
    <row r="2" spans="1:8" ht="12" customHeight="1">
      <c r="A2" s="59"/>
      <c r="B2" s="60"/>
      <c r="C2" s="61" t="s">
        <v>1</v>
      </c>
      <c r="D2" s="61"/>
      <c r="E2" s="61"/>
      <c r="F2" s="61"/>
      <c r="G2" s="61"/>
      <c r="H2" s="62"/>
    </row>
    <row r="3" spans="1:8" ht="22.5">
      <c r="A3" s="63" t="s">
        <v>2</v>
      </c>
      <c r="B3" s="64"/>
      <c r="C3" s="65" t="s">
        <v>3</v>
      </c>
      <c r="D3" s="65" t="s">
        <v>4</v>
      </c>
      <c r="E3" s="65" t="s">
        <v>5</v>
      </c>
      <c r="F3" s="65" t="s">
        <v>6</v>
      </c>
      <c r="G3" s="65" t="s">
        <v>211</v>
      </c>
      <c r="H3" s="66" t="s">
        <v>8</v>
      </c>
    </row>
    <row r="4" spans="1:8" ht="5.0999999999999996" customHeight="1">
      <c r="A4" s="67"/>
      <c r="B4" s="68"/>
      <c r="C4" s="46"/>
      <c r="D4" s="46"/>
      <c r="E4" s="46"/>
      <c r="F4" s="46"/>
      <c r="G4" s="46"/>
      <c r="H4" s="46"/>
    </row>
    <row r="5" spans="1:8" ht="12.75" customHeight="1">
      <c r="A5" s="69" t="s">
        <v>228</v>
      </c>
      <c r="B5" s="70"/>
      <c r="C5" s="25">
        <f>C6+C16+C25+C36</f>
        <v>16876324</v>
      </c>
      <c r="D5" s="25">
        <f t="shared" ref="D5:H5" si="0">D6+D16+D25+D36</f>
        <v>0</v>
      </c>
      <c r="E5" s="25">
        <f t="shared" si="0"/>
        <v>16876324</v>
      </c>
      <c r="F5" s="25">
        <f t="shared" si="0"/>
        <v>3057025.08</v>
      </c>
      <c r="G5" s="25">
        <f t="shared" si="0"/>
        <v>2837658.5</v>
      </c>
      <c r="H5" s="25">
        <f t="shared" si="0"/>
        <v>13819298.92</v>
      </c>
    </row>
    <row r="6" spans="1:8" ht="12.75" customHeight="1">
      <c r="A6" s="26" t="s">
        <v>229</v>
      </c>
      <c r="B6" s="27"/>
      <c r="C6" s="25">
        <f>SUM(C7:C14)</f>
        <v>0</v>
      </c>
      <c r="D6" s="25">
        <f t="shared" ref="D6:H6" si="1">SUM(D7:D14)</f>
        <v>0</v>
      </c>
      <c r="E6" s="25">
        <f t="shared" si="1"/>
        <v>0</v>
      </c>
      <c r="F6" s="25">
        <f t="shared" si="1"/>
        <v>0</v>
      </c>
      <c r="G6" s="25">
        <f t="shared" si="1"/>
        <v>0</v>
      </c>
      <c r="H6" s="25">
        <f t="shared" si="1"/>
        <v>0</v>
      </c>
    </row>
    <row r="7" spans="1:8">
      <c r="A7" s="71" t="s">
        <v>230</v>
      </c>
      <c r="B7" s="30" t="s">
        <v>231</v>
      </c>
      <c r="C7" s="31"/>
      <c r="D7" s="31"/>
      <c r="E7" s="31">
        <f>C7+D7</f>
        <v>0</v>
      </c>
      <c r="F7" s="31"/>
      <c r="G7" s="31"/>
      <c r="H7" s="31">
        <f>E7-F7</f>
        <v>0</v>
      </c>
    </row>
    <row r="8" spans="1:8">
      <c r="A8" s="71" t="s">
        <v>232</v>
      </c>
      <c r="B8" s="30" t="s">
        <v>233</v>
      </c>
      <c r="C8" s="31"/>
      <c r="D8" s="31"/>
      <c r="E8" s="31">
        <f t="shared" ref="E8:E14" si="2">C8+D8</f>
        <v>0</v>
      </c>
      <c r="F8" s="31"/>
      <c r="G8" s="31"/>
      <c r="H8" s="31">
        <f t="shared" ref="H8:H71" si="3">E8-F8</f>
        <v>0</v>
      </c>
    </row>
    <row r="9" spans="1:8">
      <c r="A9" s="71" t="s">
        <v>234</v>
      </c>
      <c r="B9" s="30" t="s">
        <v>235</v>
      </c>
      <c r="C9" s="31"/>
      <c r="D9" s="31"/>
      <c r="E9" s="31">
        <f t="shared" si="2"/>
        <v>0</v>
      </c>
      <c r="F9" s="31"/>
      <c r="G9" s="31"/>
      <c r="H9" s="31">
        <f t="shared" si="3"/>
        <v>0</v>
      </c>
    </row>
    <row r="10" spans="1:8">
      <c r="A10" s="71" t="s">
        <v>236</v>
      </c>
      <c r="B10" s="30" t="s">
        <v>237</v>
      </c>
      <c r="C10" s="31"/>
      <c r="D10" s="31"/>
      <c r="E10" s="31">
        <f t="shared" si="2"/>
        <v>0</v>
      </c>
      <c r="F10" s="31"/>
      <c r="G10" s="31"/>
      <c r="H10" s="31">
        <f t="shared" si="3"/>
        <v>0</v>
      </c>
    </row>
    <row r="11" spans="1:8">
      <c r="A11" s="71" t="s">
        <v>238</v>
      </c>
      <c r="B11" s="30" t="s">
        <v>239</v>
      </c>
      <c r="C11" s="31"/>
      <c r="D11" s="31"/>
      <c r="E11" s="31">
        <f t="shared" si="2"/>
        <v>0</v>
      </c>
      <c r="F11" s="31"/>
      <c r="G11" s="31"/>
      <c r="H11" s="31">
        <f t="shared" si="3"/>
        <v>0</v>
      </c>
    </row>
    <row r="12" spans="1:8">
      <c r="A12" s="71" t="s">
        <v>240</v>
      </c>
      <c r="B12" s="30" t="s">
        <v>241</v>
      </c>
      <c r="C12" s="31"/>
      <c r="D12" s="31"/>
      <c r="E12" s="31">
        <f t="shared" si="2"/>
        <v>0</v>
      </c>
      <c r="F12" s="31"/>
      <c r="G12" s="31"/>
      <c r="H12" s="31">
        <f t="shared" si="3"/>
        <v>0</v>
      </c>
    </row>
    <row r="13" spans="1:8">
      <c r="A13" s="71" t="s">
        <v>242</v>
      </c>
      <c r="B13" s="30" t="s">
        <v>243</v>
      </c>
      <c r="C13" s="31"/>
      <c r="D13" s="31"/>
      <c r="E13" s="31">
        <f t="shared" si="2"/>
        <v>0</v>
      </c>
      <c r="F13" s="31"/>
      <c r="G13" s="31"/>
      <c r="H13" s="31">
        <f t="shared" si="3"/>
        <v>0</v>
      </c>
    </row>
    <row r="14" spans="1:8">
      <c r="A14" s="71" t="s">
        <v>244</v>
      </c>
      <c r="B14" s="30" t="s">
        <v>245</v>
      </c>
      <c r="C14" s="31"/>
      <c r="D14" s="31"/>
      <c r="E14" s="31">
        <f t="shared" si="2"/>
        <v>0</v>
      </c>
      <c r="F14" s="31"/>
      <c r="G14" s="31"/>
      <c r="H14" s="31">
        <f t="shared" si="3"/>
        <v>0</v>
      </c>
    </row>
    <row r="15" spans="1:8" ht="5.0999999999999996" customHeight="1">
      <c r="A15" s="72"/>
      <c r="B15" s="24"/>
      <c r="C15" s="25"/>
      <c r="D15" s="25"/>
      <c r="E15" s="25"/>
      <c r="F15" s="25"/>
      <c r="G15" s="25"/>
      <c r="H15" s="25"/>
    </row>
    <row r="16" spans="1:8" ht="12.75">
      <c r="A16" s="26" t="s">
        <v>246</v>
      </c>
      <c r="B16" s="73"/>
      <c r="C16" s="25">
        <f>SUM(C17:C23)</f>
        <v>16876324</v>
      </c>
      <c r="D16" s="25">
        <f t="shared" ref="D16:G16" si="4">SUM(D17:D23)</f>
        <v>0</v>
      </c>
      <c r="E16" s="25">
        <f t="shared" si="4"/>
        <v>16876324</v>
      </c>
      <c r="F16" s="25">
        <f t="shared" si="4"/>
        <v>3057025.08</v>
      </c>
      <c r="G16" s="25">
        <f t="shared" si="4"/>
        <v>2837658.5</v>
      </c>
      <c r="H16" s="25">
        <f t="shared" si="3"/>
        <v>13819298.92</v>
      </c>
    </row>
    <row r="17" spans="1:8">
      <c r="A17" s="71" t="s">
        <v>247</v>
      </c>
      <c r="B17" s="30" t="s">
        <v>248</v>
      </c>
      <c r="C17" s="31"/>
      <c r="D17" s="31"/>
      <c r="E17" s="31">
        <f>C17+D17</f>
        <v>0</v>
      </c>
      <c r="F17" s="31"/>
      <c r="G17" s="31"/>
      <c r="H17" s="31">
        <f t="shared" si="3"/>
        <v>0</v>
      </c>
    </row>
    <row r="18" spans="1:8">
      <c r="A18" s="71" t="s">
        <v>249</v>
      </c>
      <c r="B18" s="30" t="s">
        <v>250</v>
      </c>
      <c r="C18" s="31">
        <v>16876324</v>
      </c>
      <c r="D18" s="31">
        <v>0</v>
      </c>
      <c r="E18" s="31">
        <f t="shared" ref="E18:E23" si="5">C18+D18</f>
        <v>16876324</v>
      </c>
      <c r="F18" s="31">
        <v>3057025.08</v>
      </c>
      <c r="G18" s="31">
        <v>2837658.5</v>
      </c>
      <c r="H18" s="31">
        <f t="shared" si="3"/>
        <v>13819298.92</v>
      </c>
    </row>
    <row r="19" spans="1:8">
      <c r="A19" s="71" t="s">
        <v>251</v>
      </c>
      <c r="B19" s="30" t="s">
        <v>252</v>
      </c>
      <c r="C19" s="31"/>
      <c r="D19" s="31"/>
      <c r="E19" s="31">
        <f t="shared" si="5"/>
        <v>0</v>
      </c>
      <c r="F19" s="31"/>
      <c r="G19" s="31"/>
      <c r="H19" s="31">
        <f t="shared" si="3"/>
        <v>0</v>
      </c>
    </row>
    <row r="20" spans="1:8">
      <c r="A20" s="71" t="s">
        <v>253</v>
      </c>
      <c r="B20" s="30" t="s">
        <v>254</v>
      </c>
      <c r="C20" s="31"/>
      <c r="D20" s="31"/>
      <c r="E20" s="31">
        <f t="shared" si="5"/>
        <v>0</v>
      </c>
      <c r="F20" s="31"/>
      <c r="G20" s="31"/>
      <c r="H20" s="31">
        <f t="shared" si="3"/>
        <v>0</v>
      </c>
    </row>
    <row r="21" spans="1:8">
      <c r="A21" s="71" t="s">
        <v>255</v>
      </c>
      <c r="B21" s="30" t="s">
        <v>256</v>
      </c>
      <c r="C21" s="31"/>
      <c r="D21" s="31"/>
      <c r="E21" s="31">
        <f t="shared" si="5"/>
        <v>0</v>
      </c>
      <c r="F21" s="31"/>
      <c r="G21" s="31"/>
      <c r="H21" s="31">
        <f t="shared" si="3"/>
        <v>0</v>
      </c>
    </row>
    <row r="22" spans="1:8">
      <c r="A22" s="71" t="s">
        <v>257</v>
      </c>
      <c r="B22" s="30" t="s">
        <v>258</v>
      </c>
      <c r="C22" s="31"/>
      <c r="D22" s="31"/>
      <c r="E22" s="31">
        <f t="shared" si="5"/>
        <v>0</v>
      </c>
      <c r="F22" s="31"/>
      <c r="G22" s="31"/>
      <c r="H22" s="31">
        <f t="shared" si="3"/>
        <v>0</v>
      </c>
    </row>
    <row r="23" spans="1:8">
      <c r="A23" s="71" t="s">
        <v>259</v>
      </c>
      <c r="B23" s="30" t="s">
        <v>260</v>
      </c>
      <c r="C23" s="31"/>
      <c r="D23" s="31"/>
      <c r="E23" s="31">
        <f t="shared" si="5"/>
        <v>0</v>
      </c>
      <c r="F23" s="31"/>
      <c r="G23" s="31"/>
      <c r="H23" s="31">
        <f t="shared" si="3"/>
        <v>0</v>
      </c>
    </row>
    <row r="24" spans="1:8" ht="5.0999999999999996" customHeight="1">
      <c r="A24" s="72"/>
      <c r="B24" s="24"/>
      <c r="C24" s="25"/>
      <c r="D24" s="25"/>
      <c r="E24" s="25"/>
      <c r="F24" s="25"/>
      <c r="G24" s="25"/>
      <c r="H24" s="25"/>
    </row>
    <row r="25" spans="1:8" ht="12.75">
      <c r="A25" s="26" t="s">
        <v>261</v>
      </c>
      <c r="B25" s="73"/>
      <c r="C25" s="25">
        <f>SUM(C26:C34)</f>
        <v>0</v>
      </c>
      <c r="D25" s="25">
        <f t="shared" ref="D25:G25" si="6">SUM(D26:D34)</f>
        <v>0</v>
      </c>
      <c r="E25" s="25">
        <f t="shared" si="6"/>
        <v>0</v>
      </c>
      <c r="F25" s="25">
        <f t="shared" si="6"/>
        <v>0</v>
      </c>
      <c r="G25" s="25">
        <f t="shared" si="6"/>
        <v>0</v>
      </c>
      <c r="H25" s="25">
        <f t="shared" si="3"/>
        <v>0</v>
      </c>
    </row>
    <row r="26" spans="1:8">
      <c r="A26" s="71" t="s">
        <v>262</v>
      </c>
      <c r="B26" s="30" t="s">
        <v>263</v>
      </c>
      <c r="C26" s="31"/>
      <c r="D26" s="31"/>
      <c r="E26" s="31">
        <f>C26+D26</f>
        <v>0</v>
      </c>
      <c r="F26" s="31"/>
      <c r="G26" s="31"/>
      <c r="H26" s="31">
        <f t="shared" si="3"/>
        <v>0</v>
      </c>
    </row>
    <row r="27" spans="1:8">
      <c r="A27" s="71" t="s">
        <v>264</v>
      </c>
      <c r="B27" s="30" t="s">
        <v>265</v>
      </c>
      <c r="C27" s="31"/>
      <c r="D27" s="31"/>
      <c r="E27" s="31">
        <f t="shared" ref="E27:E34" si="7">C27+D27</f>
        <v>0</v>
      </c>
      <c r="F27" s="31"/>
      <c r="G27" s="31"/>
      <c r="H27" s="31">
        <f t="shared" si="3"/>
        <v>0</v>
      </c>
    </row>
    <row r="28" spans="1:8">
      <c r="A28" s="71" t="s">
        <v>266</v>
      </c>
      <c r="B28" s="30" t="s">
        <v>267</v>
      </c>
      <c r="C28" s="31"/>
      <c r="D28" s="31"/>
      <c r="E28" s="31">
        <f t="shared" si="7"/>
        <v>0</v>
      </c>
      <c r="F28" s="31"/>
      <c r="G28" s="31"/>
      <c r="H28" s="31">
        <f t="shared" si="3"/>
        <v>0</v>
      </c>
    </row>
    <row r="29" spans="1:8">
      <c r="A29" s="71" t="s">
        <v>268</v>
      </c>
      <c r="B29" s="30" t="s">
        <v>269</v>
      </c>
      <c r="C29" s="31"/>
      <c r="D29" s="31"/>
      <c r="E29" s="31">
        <f t="shared" si="7"/>
        <v>0</v>
      </c>
      <c r="F29" s="31"/>
      <c r="G29" s="31"/>
      <c r="H29" s="31">
        <f t="shared" si="3"/>
        <v>0</v>
      </c>
    </row>
    <row r="30" spans="1:8">
      <c r="A30" s="71" t="s">
        <v>270</v>
      </c>
      <c r="B30" s="30" t="s">
        <v>271</v>
      </c>
      <c r="C30" s="31"/>
      <c r="D30" s="31"/>
      <c r="E30" s="31">
        <f t="shared" si="7"/>
        <v>0</v>
      </c>
      <c r="F30" s="31"/>
      <c r="G30" s="31"/>
      <c r="H30" s="31">
        <f t="shared" si="3"/>
        <v>0</v>
      </c>
    </row>
    <row r="31" spans="1:8">
      <c r="A31" s="71" t="s">
        <v>272</v>
      </c>
      <c r="B31" s="30" t="s">
        <v>273</v>
      </c>
      <c r="C31" s="31"/>
      <c r="D31" s="31"/>
      <c r="E31" s="31">
        <f t="shared" si="7"/>
        <v>0</v>
      </c>
      <c r="F31" s="31"/>
      <c r="G31" s="31"/>
      <c r="H31" s="31">
        <f t="shared" si="3"/>
        <v>0</v>
      </c>
    </row>
    <row r="32" spans="1:8">
      <c r="A32" s="71" t="s">
        <v>274</v>
      </c>
      <c r="B32" s="30" t="s">
        <v>275</v>
      </c>
      <c r="C32" s="31"/>
      <c r="D32" s="31"/>
      <c r="E32" s="31">
        <f t="shared" si="7"/>
        <v>0</v>
      </c>
      <c r="F32" s="31"/>
      <c r="G32" s="31"/>
      <c r="H32" s="31">
        <f t="shared" si="3"/>
        <v>0</v>
      </c>
    </row>
    <row r="33" spans="1:8">
      <c r="A33" s="71" t="s">
        <v>276</v>
      </c>
      <c r="B33" s="30" t="s">
        <v>277</v>
      </c>
      <c r="C33" s="31"/>
      <c r="D33" s="31"/>
      <c r="E33" s="31">
        <f t="shared" si="7"/>
        <v>0</v>
      </c>
      <c r="F33" s="31"/>
      <c r="G33" s="31"/>
      <c r="H33" s="31">
        <f t="shared" si="3"/>
        <v>0</v>
      </c>
    </row>
    <row r="34" spans="1:8">
      <c r="A34" s="71" t="s">
        <v>278</v>
      </c>
      <c r="B34" s="30" t="s">
        <v>279</v>
      </c>
      <c r="C34" s="31"/>
      <c r="D34" s="31"/>
      <c r="E34" s="31">
        <f t="shared" si="7"/>
        <v>0</v>
      </c>
      <c r="F34" s="31"/>
      <c r="G34" s="31"/>
      <c r="H34" s="31">
        <f t="shared" si="3"/>
        <v>0</v>
      </c>
    </row>
    <row r="35" spans="1:8" ht="5.0999999999999996" customHeight="1">
      <c r="A35" s="72"/>
      <c r="B35" s="24"/>
      <c r="C35" s="25"/>
      <c r="D35" s="25"/>
      <c r="E35" s="25"/>
      <c r="F35" s="25"/>
      <c r="G35" s="25"/>
      <c r="H35" s="25"/>
    </row>
    <row r="36" spans="1:8" ht="12.75">
      <c r="A36" s="26" t="s">
        <v>280</v>
      </c>
      <c r="B36" s="73"/>
      <c r="C36" s="25">
        <f>SUM(C37:C40)</f>
        <v>0</v>
      </c>
      <c r="D36" s="25">
        <f t="shared" ref="D36:G36" si="8">SUM(D37:D40)</f>
        <v>0</v>
      </c>
      <c r="E36" s="25">
        <f t="shared" si="8"/>
        <v>0</v>
      </c>
      <c r="F36" s="25">
        <f t="shared" si="8"/>
        <v>0</v>
      </c>
      <c r="G36" s="25">
        <f t="shared" si="8"/>
        <v>0</v>
      </c>
      <c r="H36" s="25">
        <f t="shared" si="3"/>
        <v>0</v>
      </c>
    </row>
    <row r="37" spans="1:8">
      <c r="A37" s="71" t="s">
        <v>281</v>
      </c>
      <c r="B37" s="30" t="s">
        <v>282</v>
      </c>
      <c r="C37" s="31"/>
      <c r="D37" s="31"/>
      <c r="E37" s="31">
        <f>C37+D37</f>
        <v>0</v>
      </c>
      <c r="F37" s="31"/>
      <c r="G37" s="31"/>
      <c r="H37" s="31">
        <f t="shared" si="3"/>
        <v>0</v>
      </c>
    </row>
    <row r="38" spans="1:8" ht="22.5">
      <c r="A38" s="71" t="s">
        <v>283</v>
      </c>
      <c r="B38" s="74" t="s">
        <v>284</v>
      </c>
      <c r="C38" s="31"/>
      <c r="D38" s="31"/>
      <c r="E38" s="31">
        <f t="shared" ref="E38:E40" si="9">C38+D38</f>
        <v>0</v>
      </c>
      <c r="F38" s="31"/>
      <c r="G38" s="31"/>
      <c r="H38" s="31">
        <f t="shared" si="3"/>
        <v>0</v>
      </c>
    </row>
    <row r="39" spans="1:8">
      <c r="A39" s="71" t="s">
        <v>285</v>
      </c>
      <c r="B39" s="30" t="s">
        <v>286</v>
      </c>
      <c r="C39" s="31"/>
      <c r="D39" s="31"/>
      <c r="E39" s="31">
        <f t="shared" si="9"/>
        <v>0</v>
      </c>
      <c r="F39" s="31"/>
      <c r="G39" s="31"/>
      <c r="H39" s="31">
        <f t="shared" si="3"/>
        <v>0</v>
      </c>
    </row>
    <row r="40" spans="1:8">
      <c r="A40" s="71" t="s">
        <v>287</v>
      </c>
      <c r="B40" s="30" t="s">
        <v>288</v>
      </c>
      <c r="C40" s="31"/>
      <c r="D40" s="31"/>
      <c r="E40" s="31">
        <f t="shared" si="9"/>
        <v>0</v>
      </c>
      <c r="F40" s="31"/>
      <c r="G40" s="31"/>
      <c r="H40" s="31">
        <f t="shared" si="3"/>
        <v>0</v>
      </c>
    </row>
    <row r="41" spans="1:8" ht="5.0999999999999996" customHeight="1">
      <c r="A41" s="72"/>
      <c r="B41" s="24"/>
      <c r="C41" s="25"/>
      <c r="D41" s="25"/>
      <c r="E41" s="25"/>
      <c r="F41" s="25"/>
      <c r="G41" s="25"/>
      <c r="H41" s="25"/>
    </row>
    <row r="42" spans="1:8" ht="12.75">
      <c r="A42" s="26" t="s">
        <v>289</v>
      </c>
      <c r="B42" s="73"/>
      <c r="C42" s="25">
        <f>C43+C53+C62+C73</f>
        <v>647920</v>
      </c>
      <c r="D42" s="25">
        <f t="shared" ref="D42:G42" si="10">D43+D53+D62+D73</f>
        <v>0</v>
      </c>
      <c r="E42" s="25">
        <f t="shared" si="10"/>
        <v>647920</v>
      </c>
      <c r="F42" s="25">
        <f t="shared" si="10"/>
        <v>0</v>
      </c>
      <c r="G42" s="25">
        <f t="shared" si="10"/>
        <v>0</v>
      </c>
      <c r="H42" s="25">
        <f t="shared" si="3"/>
        <v>647920</v>
      </c>
    </row>
    <row r="43" spans="1:8" ht="12.75">
      <c r="A43" s="26" t="s">
        <v>229</v>
      </c>
      <c r="B43" s="73"/>
      <c r="C43" s="25">
        <f>SUM(C44:C51)</f>
        <v>0</v>
      </c>
      <c r="D43" s="25">
        <f t="shared" ref="D43:G43" si="11">SUM(D44:D51)</f>
        <v>0</v>
      </c>
      <c r="E43" s="25">
        <f t="shared" si="11"/>
        <v>0</v>
      </c>
      <c r="F43" s="25">
        <f t="shared" si="11"/>
        <v>0</v>
      </c>
      <c r="G43" s="25">
        <f t="shared" si="11"/>
        <v>0</v>
      </c>
      <c r="H43" s="25">
        <f t="shared" si="3"/>
        <v>0</v>
      </c>
    </row>
    <row r="44" spans="1:8">
      <c r="A44" s="71" t="s">
        <v>290</v>
      </c>
      <c r="B44" s="30" t="s">
        <v>231</v>
      </c>
      <c r="C44" s="31"/>
      <c r="D44" s="31"/>
      <c r="E44" s="31">
        <f>C44+D44</f>
        <v>0</v>
      </c>
      <c r="F44" s="31"/>
      <c r="G44" s="31"/>
      <c r="H44" s="31">
        <f t="shared" si="3"/>
        <v>0</v>
      </c>
    </row>
    <row r="45" spans="1:8">
      <c r="A45" s="71" t="s">
        <v>291</v>
      </c>
      <c r="B45" s="30" t="s">
        <v>233</v>
      </c>
      <c r="C45" s="31"/>
      <c r="D45" s="31"/>
      <c r="E45" s="31">
        <f t="shared" ref="E45:E51" si="12">C45+D45</f>
        <v>0</v>
      </c>
      <c r="F45" s="31"/>
      <c r="G45" s="31"/>
      <c r="H45" s="31">
        <f t="shared" si="3"/>
        <v>0</v>
      </c>
    </row>
    <row r="46" spans="1:8">
      <c r="A46" s="71" t="s">
        <v>292</v>
      </c>
      <c r="B46" s="30" t="s">
        <v>235</v>
      </c>
      <c r="C46" s="31"/>
      <c r="D46" s="31"/>
      <c r="E46" s="31">
        <f t="shared" si="12"/>
        <v>0</v>
      </c>
      <c r="F46" s="31"/>
      <c r="G46" s="31"/>
      <c r="H46" s="31">
        <f t="shared" si="3"/>
        <v>0</v>
      </c>
    </row>
    <row r="47" spans="1:8">
      <c r="A47" s="71" t="s">
        <v>293</v>
      </c>
      <c r="B47" s="30" t="s">
        <v>237</v>
      </c>
      <c r="C47" s="31"/>
      <c r="D47" s="31"/>
      <c r="E47" s="31">
        <f t="shared" si="12"/>
        <v>0</v>
      </c>
      <c r="F47" s="31"/>
      <c r="G47" s="31"/>
      <c r="H47" s="31">
        <f t="shared" si="3"/>
        <v>0</v>
      </c>
    </row>
    <row r="48" spans="1:8">
      <c r="A48" s="71" t="s">
        <v>294</v>
      </c>
      <c r="B48" s="30" t="s">
        <v>239</v>
      </c>
      <c r="C48" s="31"/>
      <c r="D48" s="31"/>
      <c r="E48" s="31">
        <f t="shared" si="12"/>
        <v>0</v>
      </c>
      <c r="F48" s="31"/>
      <c r="G48" s="31"/>
      <c r="H48" s="31">
        <f t="shared" si="3"/>
        <v>0</v>
      </c>
    </row>
    <row r="49" spans="1:8">
      <c r="A49" s="71" t="s">
        <v>295</v>
      </c>
      <c r="B49" s="30" t="s">
        <v>241</v>
      </c>
      <c r="C49" s="31"/>
      <c r="D49" s="31"/>
      <c r="E49" s="31">
        <f t="shared" si="12"/>
        <v>0</v>
      </c>
      <c r="F49" s="31"/>
      <c r="G49" s="31"/>
      <c r="H49" s="31">
        <f t="shared" si="3"/>
        <v>0</v>
      </c>
    </row>
    <row r="50" spans="1:8">
      <c r="A50" s="71" t="s">
        <v>296</v>
      </c>
      <c r="B50" s="30" t="s">
        <v>243</v>
      </c>
      <c r="C50" s="31"/>
      <c r="D50" s="31"/>
      <c r="E50" s="31">
        <f t="shared" si="12"/>
        <v>0</v>
      </c>
      <c r="F50" s="31"/>
      <c r="G50" s="31"/>
      <c r="H50" s="31">
        <f t="shared" si="3"/>
        <v>0</v>
      </c>
    </row>
    <row r="51" spans="1:8">
      <c r="A51" s="71" t="s">
        <v>297</v>
      </c>
      <c r="B51" s="30" t="s">
        <v>245</v>
      </c>
      <c r="C51" s="31"/>
      <c r="D51" s="31"/>
      <c r="E51" s="31">
        <f t="shared" si="12"/>
        <v>0</v>
      </c>
      <c r="F51" s="31"/>
      <c r="G51" s="31"/>
      <c r="H51" s="31">
        <f t="shared" si="3"/>
        <v>0</v>
      </c>
    </row>
    <row r="52" spans="1:8" ht="5.0999999999999996" customHeight="1">
      <c r="A52" s="72"/>
      <c r="B52" s="24"/>
      <c r="C52" s="25"/>
      <c r="D52" s="25"/>
      <c r="E52" s="25"/>
      <c r="F52" s="25"/>
      <c r="G52" s="25"/>
      <c r="H52" s="25"/>
    </row>
    <row r="53" spans="1:8" ht="12.75">
      <c r="A53" s="26" t="s">
        <v>246</v>
      </c>
      <c r="B53" s="73"/>
      <c r="C53" s="25">
        <f>SUM(C54:C60)</f>
        <v>647920</v>
      </c>
      <c r="D53" s="25">
        <f t="shared" ref="D53:G53" si="13">SUM(D54:D60)</f>
        <v>0</v>
      </c>
      <c r="E53" s="25">
        <f t="shared" si="13"/>
        <v>647920</v>
      </c>
      <c r="F53" s="25">
        <f t="shared" si="13"/>
        <v>0</v>
      </c>
      <c r="G53" s="25">
        <f t="shared" si="13"/>
        <v>0</v>
      </c>
      <c r="H53" s="25">
        <f t="shared" si="3"/>
        <v>647920</v>
      </c>
    </row>
    <row r="54" spans="1:8">
      <c r="A54" s="71" t="s">
        <v>298</v>
      </c>
      <c r="B54" s="30" t="s">
        <v>248</v>
      </c>
      <c r="C54" s="31"/>
      <c r="D54" s="31"/>
      <c r="E54" s="31">
        <f>C54+D54</f>
        <v>0</v>
      </c>
      <c r="F54" s="31"/>
      <c r="G54" s="31"/>
      <c r="H54" s="31">
        <f t="shared" si="3"/>
        <v>0</v>
      </c>
    </row>
    <row r="55" spans="1:8">
      <c r="A55" s="71" t="s">
        <v>299</v>
      </c>
      <c r="B55" s="30" t="s">
        <v>250</v>
      </c>
      <c r="C55" s="31">
        <v>647920</v>
      </c>
      <c r="D55" s="31">
        <v>0</v>
      </c>
      <c r="E55" s="31">
        <f t="shared" ref="E55:E60" si="14">C55+D55</f>
        <v>647920</v>
      </c>
      <c r="F55" s="31">
        <v>0</v>
      </c>
      <c r="G55" s="31">
        <v>0</v>
      </c>
      <c r="H55" s="31">
        <f t="shared" si="3"/>
        <v>647920</v>
      </c>
    </row>
    <row r="56" spans="1:8">
      <c r="A56" s="71" t="s">
        <v>300</v>
      </c>
      <c r="B56" s="30" t="s">
        <v>252</v>
      </c>
      <c r="C56" s="31"/>
      <c r="D56" s="31"/>
      <c r="E56" s="31">
        <f t="shared" si="14"/>
        <v>0</v>
      </c>
      <c r="F56" s="31"/>
      <c r="G56" s="31"/>
      <c r="H56" s="31">
        <f t="shared" si="3"/>
        <v>0</v>
      </c>
    </row>
    <row r="57" spans="1:8">
      <c r="A57" s="71" t="s">
        <v>301</v>
      </c>
      <c r="B57" s="30" t="s">
        <v>254</v>
      </c>
      <c r="C57" s="31"/>
      <c r="D57" s="31"/>
      <c r="E57" s="31">
        <f t="shared" si="14"/>
        <v>0</v>
      </c>
      <c r="F57" s="31"/>
      <c r="G57" s="31"/>
      <c r="H57" s="31">
        <f t="shared" si="3"/>
        <v>0</v>
      </c>
    </row>
    <row r="58" spans="1:8">
      <c r="A58" s="71" t="s">
        <v>302</v>
      </c>
      <c r="B58" s="30" t="s">
        <v>256</v>
      </c>
      <c r="C58" s="31"/>
      <c r="D58" s="31"/>
      <c r="E58" s="31">
        <f t="shared" si="14"/>
        <v>0</v>
      </c>
      <c r="F58" s="31"/>
      <c r="G58" s="31"/>
      <c r="H58" s="31">
        <f t="shared" si="3"/>
        <v>0</v>
      </c>
    </row>
    <row r="59" spans="1:8">
      <c r="A59" s="71" t="s">
        <v>303</v>
      </c>
      <c r="B59" s="30" t="s">
        <v>258</v>
      </c>
      <c r="C59" s="31"/>
      <c r="D59" s="31"/>
      <c r="E59" s="31">
        <f t="shared" si="14"/>
        <v>0</v>
      </c>
      <c r="F59" s="31"/>
      <c r="G59" s="31"/>
      <c r="H59" s="31">
        <f t="shared" si="3"/>
        <v>0</v>
      </c>
    </row>
    <row r="60" spans="1:8">
      <c r="A60" s="71" t="s">
        <v>304</v>
      </c>
      <c r="B60" s="30" t="s">
        <v>260</v>
      </c>
      <c r="C60" s="31"/>
      <c r="D60" s="31"/>
      <c r="E60" s="31">
        <f t="shared" si="14"/>
        <v>0</v>
      </c>
      <c r="F60" s="31"/>
      <c r="G60" s="31"/>
      <c r="H60" s="31">
        <f t="shared" si="3"/>
        <v>0</v>
      </c>
    </row>
    <row r="61" spans="1:8" ht="5.0999999999999996" customHeight="1">
      <c r="A61" s="72"/>
      <c r="B61" s="24"/>
      <c r="C61" s="25"/>
      <c r="D61" s="25"/>
      <c r="E61" s="25"/>
      <c r="F61" s="25"/>
      <c r="G61" s="25"/>
      <c r="H61" s="25"/>
    </row>
    <row r="62" spans="1:8" ht="12.75">
      <c r="A62" s="26" t="s">
        <v>261</v>
      </c>
      <c r="B62" s="73"/>
      <c r="C62" s="25">
        <f>SUM(C63:C71)</f>
        <v>0</v>
      </c>
      <c r="D62" s="25">
        <f t="shared" ref="D62:G62" si="15">SUM(D63:D71)</f>
        <v>0</v>
      </c>
      <c r="E62" s="25">
        <f t="shared" si="15"/>
        <v>0</v>
      </c>
      <c r="F62" s="25">
        <f t="shared" si="15"/>
        <v>0</v>
      </c>
      <c r="G62" s="25">
        <f t="shared" si="15"/>
        <v>0</v>
      </c>
      <c r="H62" s="25">
        <f t="shared" si="3"/>
        <v>0</v>
      </c>
    </row>
    <row r="63" spans="1:8">
      <c r="A63" s="71" t="s">
        <v>305</v>
      </c>
      <c r="B63" s="30" t="s">
        <v>263</v>
      </c>
      <c r="C63" s="31"/>
      <c r="D63" s="31"/>
      <c r="E63" s="31">
        <f>C63+D63</f>
        <v>0</v>
      </c>
      <c r="F63" s="31"/>
      <c r="G63" s="31"/>
      <c r="H63" s="31">
        <f t="shared" si="3"/>
        <v>0</v>
      </c>
    </row>
    <row r="64" spans="1:8">
      <c r="A64" s="71" t="s">
        <v>306</v>
      </c>
      <c r="B64" s="30" t="s">
        <v>265</v>
      </c>
      <c r="C64" s="31"/>
      <c r="D64" s="31"/>
      <c r="E64" s="31">
        <f t="shared" ref="E64:E71" si="16">C64+D64</f>
        <v>0</v>
      </c>
      <c r="F64" s="31"/>
      <c r="G64" s="31"/>
      <c r="H64" s="31">
        <f t="shared" si="3"/>
        <v>0</v>
      </c>
    </row>
    <row r="65" spans="1:8">
      <c r="A65" s="71" t="s">
        <v>307</v>
      </c>
      <c r="B65" s="30" t="s">
        <v>267</v>
      </c>
      <c r="C65" s="31"/>
      <c r="D65" s="31"/>
      <c r="E65" s="31">
        <f t="shared" si="16"/>
        <v>0</v>
      </c>
      <c r="F65" s="31"/>
      <c r="G65" s="31"/>
      <c r="H65" s="31">
        <f t="shared" si="3"/>
        <v>0</v>
      </c>
    </row>
    <row r="66" spans="1:8">
      <c r="A66" s="71" t="s">
        <v>308</v>
      </c>
      <c r="B66" s="30" t="s">
        <v>269</v>
      </c>
      <c r="C66" s="31"/>
      <c r="D66" s="31"/>
      <c r="E66" s="31">
        <f t="shared" si="16"/>
        <v>0</v>
      </c>
      <c r="F66" s="31"/>
      <c r="G66" s="31"/>
      <c r="H66" s="31">
        <f t="shared" si="3"/>
        <v>0</v>
      </c>
    </row>
    <row r="67" spans="1:8">
      <c r="A67" s="71" t="s">
        <v>309</v>
      </c>
      <c r="B67" s="30" t="s">
        <v>271</v>
      </c>
      <c r="C67" s="31"/>
      <c r="D67" s="31"/>
      <c r="E67" s="31">
        <f t="shared" si="16"/>
        <v>0</v>
      </c>
      <c r="F67" s="31"/>
      <c r="G67" s="31"/>
      <c r="H67" s="31">
        <f t="shared" si="3"/>
        <v>0</v>
      </c>
    </row>
    <row r="68" spans="1:8">
      <c r="A68" s="71" t="s">
        <v>310</v>
      </c>
      <c r="B68" s="30" t="s">
        <v>273</v>
      </c>
      <c r="C68" s="31"/>
      <c r="D68" s="31"/>
      <c r="E68" s="31">
        <f t="shared" si="16"/>
        <v>0</v>
      </c>
      <c r="F68" s="31"/>
      <c r="G68" s="31"/>
      <c r="H68" s="31">
        <f t="shared" si="3"/>
        <v>0</v>
      </c>
    </row>
    <row r="69" spans="1:8">
      <c r="A69" s="71" t="s">
        <v>311</v>
      </c>
      <c r="B69" s="30" t="s">
        <v>275</v>
      </c>
      <c r="C69" s="31"/>
      <c r="D69" s="31"/>
      <c r="E69" s="31">
        <f t="shared" si="16"/>
        <v>0</v>
      </c>
      <c r="F69" s="31"/>
      <c r="G69" s="31"/>
      <c r="H69" s="31">
        <f t="shared" si="3"/>
        <v>0</v>
      </c>
    </row>
    <row r="70" spans="1:8">
      <c r="A70" s="71" t="s">
        <v>312</v>
      </c>
      <c r="B70" s="30" t="s">
        <v>277</v>
      </c>
      <c r="C70" s="31"/>
      <c r="D70" s="31"/>
      <c r="E70" s="31">
        <f t="shared" si="16"/>
        <v>0</v>
      </c>
      <c r="F70" s="31"/>
      <c r="G70" s="31"/>
      <c r="H70" s="31">
        <f t="shared" si="3"/>
        <v>0</v>
      </c>
    </row>
    <row r="71" spans="1:8">
      <c r="A71" s="71" t="s">
        <v>313</v>
      </c>
      <c r="B71" s="30" t="s">
        <v>279</v>
      </c>
      <c r="C71" s="31"/>
      <c r="D71" s="31"/>
      <c r="E71" s="31">
        <f t="shared" si="16"/>
        <v>0</v>
      </c>
      <c r="F71" s="31"/>
      <c r="G71" s="31"/>
      <c r="H71" s="31">
        <f t="shared" si="3"/>
        <v>0</v>
      </c>
    </row>
    <row r="72" spans="1:8" ht="5.0999999999999996" customHeight="1">
      <c r="A72" s="72"/>
      <c r="B72" s="24"/>
      <c r="C72" s="25"/>
      <c r="D72" s="25"/>
      <c r="E72" s="25"/>
      <c r="F72" s="25"/>
      <c r="G72" s="25"/>
      <c r="H72" s="25"/>
    </row>
    <row r="73" spans="1:8" ht="12.75">
      <c r="A73" s="26" t="s">
        <v>280</v>
      </c>
      <c r="B73" s="73"/>
      <c r="C73" s="25">
        <f>SUM(C74:C77)</f>
        <v>0</v>
      </c>
      <c r="D73" s="25">
        <f t="shared" ref="D73:G73" si="17">SUM(D74:D77)</f>
        <v>0</v>
      </c>
      <c r="E73" s="25">
        <f t="shared" si="17"/>
        <v>0</v>
      </c>
      <c r="F73" s="25">
        <f t="shared" si="17"/>
        <v>0</v>
      </c>
      <c r="G73" s="25">
        <f t="shared" si="17"/>
        <v>0</v>
      </c>
      <c r="H73" s="25">
        <f t="shared" ref="H73:H77" si="18">E73-F73</f>
        <v>0</v>
      </c>
    </row>
    <row r="74" spans="1:8">
      <c r="A74" s="71" t="s">
        <v>314</v>
      </c>
      <c r="B74" s="30" t="s">
        <v>282</v>
      </c>
      <c r="C74" s="31"/>
      <c r="D74" s="31"/>
      <c r="E74" s="31">
        <f>C74+D74</f>
        <v>0</v>
      </c>
      <c r="F74" s="31"/>
      <c r="G74" s="31"/>
      <c r="H74" s="31">
        <f t="shared" si="18"/>
        <v>0</v>
      </c>
    </row>
    <row r="75" spans="1:8" ht="22.5">
      <c r="A75" s="71" t="s">
        <v>315</v>
      </c>
      <c r="B75" s="74" t="s">
        <v>284</v>
      </c>
      <c r="C75" s="31"/>
      <c r="D75" s="31"/>
      <c r="E75" s="31">
        <f t="shared" ref="E75:E77" si="19">C75+D75</f>
        <v>0</v>
      </c>
      <c r="F75" s="31"/>
      <c r="G75" s="31"/>
      <c r="H75" s="31">
        <f t="shared" si="18"/>
        <v>0</v>
      </c>
    </row>
    <row r="76" spans="1:8">
      <c r="A76" s="71" t="s">
        <v>316</v>
      </c>
      <c r="B76" s="30" t="s">
        <v>286</v>
      </c>
      <c r="C76" s="31"/>
      <c r="D76" s="31"/>
      <c r="E76" s="31">
        <f t="shared" si="19"/>
        <v>0</v>
      </c>
      <c r="F76" s="31"/>
      <c r="G76" s="31"/>
      <c r="H76" s="31">
        <f t="shared" si="18"/>
        <v>0</v>
      </c>
    </row>
    <row r="77" spans="1:8">
      <c r="A77" s="71" t="s">
        <v>317</v>
      </c>
      <c r="B77" s="30" t="s">
        <v>288</v>
      </c>
      <c r="C77" s="31"/>
      <c r="D77" s="31"/>
      <c r="E77" s="31">
        <f t="shared" si="19"/>
        <v>0</v>
      </c>
      <c r="F77" s="31"/>
      <c r="G77" s="31"/>
      <c r="H77" s="31">
        <f t="shared" si="18"/>
        <v>0</v>
      </c>
    </row>
    <row r="78" spans="1:8" ht="5.0999999999999996" customHeight="1">
      <c r="A78" s="72"/>
      <c r="B78" s="24"/>
      <c r="C78" s="25"/>
      <c r="D78" s="25"/>
      <c r="E78" s="25"/>
      <c r="F78" s="25"/>
      <c r="G78" s="25"/>
      <c r="H78" s="25"/>
    </row>
    <row r="79" spans="1:8" ht="12.75">
      <c r="A79" s="26" t="s">
        <v>206</v>
      </c>
      <c r="B79" s="73"/>
      <c r="C79" s="25">
        <f>C5+C42</f>
        <v>17524244</v>
      </c>
      <c r="D79" s="25">
        <f t="shared" ref="D79:H79" si="20">D5+D42</f>
        <v>0</v>
      </c>
      <c r="E79" s="25">
        <f t="shared" si="20"/>
        <v>17524244</v>
      </c>
      <c r="F79" s="25">
        <f t="shared" si="20"/>
        <v>3057025.08</v>
      </c>
      <c r="G79" s="25">
        <f t="shared" si="20"/>
        <v>2837658.5</v>
      </c>
      <c r="H79" s="25">
        <f t="shared" si="20"/>
        <v>14467218.92</v>
      </c>
    </row>
    <row r="80" spans="1:8" ht="5.0999999999999996" customHeight="1">
      <c r="A80" s="75"/>
      <c r="B80" s="76"/>
      <c r="C80" s="77"/>
      <c r="D80" s="77"/>
      <c r="E80" s="77"/>
      <c r="F80" s="77"/>
      <c r="G80" s="77"/>
      <c r="H80" s="77"/>
    </row>
    <row r="84" spans="2:2">
      <c r="B84" s="38" t="s">
        <v>207</v>
      </c>
    </row>
  </sheetData>
  <mergeCells count="15">
    <mergeCell ref="A62:B62"/>
    <mergeCell ref="A73:B73"/>
    <mergeCell ref="A79:B79"/>
    <mergeCell ref="A16:B16"/>
    <mergeCell ref="A25:B25"/>
    <mergeCell ref="A36:B36"/>
    <mergeCell ref="A42:B42"/>
    <mergeCell ref="A43:B43"/>
    <mergeCell ref="A53:B53"/>
    <mergeCell ref="A1:H1"/>
    <mergeCell ref="A2:B2"/>
    <mergeCell ref="C2:G2"/>
    <mergeCell ref="A3:B3"/>
    <mergeCell ref="A5:B5"/>
    <mergeCell ref="A6:B6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workbookViewId="0">
      <selection activeCell="A23" sqref="A23"/>
    </sheetView>
  </sheetViews>
  <sheetFormatPr baseColWidth="10" defaultRowHeight="11.25"/>
  <cols>
    <col min="1" max="1" width="56.83203125" style="38" customWidth="1"/>
    <col min="2" max="7" width="16.83203125" style="38" customWidth="1"/>
    <col min="8" max="16384" width="12" style="38"/>
  </cols>
  <sheetData>
    <row r="1" spans="1:7" ht="56.1" customHeight="1">
      <c r="A1" s="39" t="s">
        <v>318</v>
      </c>
      <c r="B1" s="78"/>
      <c r="C1" s="78"/>
      <c r="D1" s="78"/>
      <c r="E1" s="78"/>
      <c r="F1" s="78"/>
      <c r="G1" s="79"/>
    </row>
    <row r="2" spans="1:7">
      <c r="A2" s="80"/>
      <c r="B2" s="43" t="s">
        <v>1</v>
      </c>
      <c r="C2" s="43"/>
      <c r="D2" s="43"/>
      <c r="E2" s="43"/>
      <c r="F2" s="43"/>
      <c r="G2" s="42"/>
    </row>
    <row r="3" spans="1:7" ht="45.75" customHeight="1">
      <c r="A3" s="81" t="s">
        <v>2</v>
      </c>
      <c r="B3" s="65" t="s">
        <v>3</v>
      </c>
      <c r="C3" s="65" t="s">
        <v>4</v>
      </c>
      <c r="D3" s="65" t="s">
        <v>5</v>
      </c>
      <c r="E3" s="65" t="s">
        <v>319</v>
      </c>
      <c r="F3" s="65" t="s">
        <v>211</v>
      </c>
      <c r="G3" s="82" t="s">
        <v>8</v>
      </c>
    </row>
    <row r="4" spans="1:7">
      <c r="A4" s="83" t="s">
        <v>320</v>
      </c>
      <c r="B4" s="84">
        <f>B5+B6+B7+B10+B11+B14</f>
        <v>8861852.0999999996</v>
      </c>
      <c r="C4" s="84">
        <f t="shared" ref="C4:G4" si="0">C5+C6+C7+C10+C11+C14</f>
        <v>0</v>
      </c>
      <c r="D4" s="84">
        <f t="shared" si="0"/>
        <v>8861852.0999999996</v>
      </c>
      <c r="E4" s="84">
        <f t="shared" si="0"/>
        <v>1814963.85</v>
      </c>
      <c r="F4" s="84">
        <f t="shared" si="0"/>
        <v>1814963.85</v>
      </c>
      <c r="G4" s="84">
        <f t="shared" si="0"/>
        <v>7046888.25</v>
      </c>
    </row>
    <row r="5" spans="1:7">
      <c r="A5" s="85" t="s">
        <v>321</v>
      </c>
      <c r="B5" s="31">
        <v>8861852.0999999996</v>
      </c>
      <c r="C5" s="31">
        <v>0</v>
      </c>
      <c r="D5" s="25">
        <f>B5+C5</f>
        <v>8861852.0999999996</v>
      </c>
      <c r="E5" s="31">
        <v>1814963.85</v>
      </c>
      <c r="F5" s="31">
        <v>1814963.85</v>
      </c>
      <c r="G5" s="25">
        <f>D5-E5</f>
        <v>7046888.25</v>
      </c>
    </row>
    <row r="6" spans="1:7">
      <c r="A6" s="85" t="s">
        <v>322</v>
      </c>
      <c r="B6" s="25"/>
      <c r="C6" s="25"/>
      <c r="D6" s="25">
        <f>B6+C6</f>
        <v>0</v>
      </c>
      <c r="E6" s="25"/>
      <c r="F6" s="25"/>
      <c r="G6" s="25">
        <f>D6-E6</f>
        <v>0</v>
      </c>
    </row>
    <row r="7" spans="1:7">
      <c r="A7" s="85" t="s">
        <v>323</v>
      </c>
      <c r="B7" s="25">
        <f>SUM(B8:B9)</f>
        <v>0</v>
      </c>
      <c r="C7" s="25">
        <f t="shared" ref="C7:G7" si="1">SUM(C8:C9)</f>
        <v>0</v>
      </c>
      <c r="D7" s="25">
        <f t="shared" si="1"/>
        <v>0</v>
      </c>
      <c r="E7" s="25">
        <f t="shared" si="1"/>
        <v>0</v>
      </c>
      <c r="F7" s="25">
        <f t="shared" si="1"/>
        <v>0</v>
      </c>
      <c r="G7" s="25">
        <f t="shared" si="1"/>
        <v>0</v>
      </c>
    </row>
    <row r="8" spans="1:7">
      <c r="A8" s="86" t="s">
        <v>324</v>
      </c>
      <c r="B8" s="31"/>
      <c r="C8" s="31"/>
      <c r="D8" s="25">
        <f t="shared" ref="D8:D10" si="2">B8+C8</f>
        <v>0</v>
      </c>
      <c r="E8" s="31"/>
      <c r="F8" s="31"/>
      <c r="G8" s="31">
        <f t="shared" ref="G8:G14" si="3">D8-E8</f>
        <v>0</v>
      </c>
    </row>
    <row r="9" spans="1:7">
      <c r="A9" s="86" t="s">
        <v>325</v>
      </c>
      <c r="B9" s="31"/>
      <c r="C9" s="31"/>
      <c r="D9" s="25">
        <f t="shared" si="2"/>
        <v>0</v>
      </c>
      <c r="E9" s="31"/>
      <c r="F9" s="31"/>
      <c r="G9" s="31">
        <f t="shared" si="3"/>
        <v>0</v>
      </c>
    </row>
    <row r="10" spans="1:7">
      <c r="A10" s="85" t="s">
        <v>326</v>
      </c>
      <c r="B10" s="25"/>
      <c r="C10" s="25"/>
      <c r="D10" s="25">
        <f t="shared" si="2"/>
        <v>0</v>
      </c>
      <c r="E10" s="25"/>
      <c r="F10" s="25"/>
      <c r="G10" s="25">
        <f t="shared" si="3"/>
        <v>0</v>
      </c>
    </row>
    <row r="11" spans="1:7" ht="22.5">
      <c r="A11" s="85" t="s">
        <v>327</v>
      </c>
      <c r="B11" s="25">
        <f>SUM(B12:B13)</f>
        <v>0</v>
      </c>
      <c r="C11" s="25">
        <f t="shared" ref="C11:F11" si="4">SUM(C12:C13)</f>
        <v>0</v>
      </c>
      <c r="D11" s="25">
        <f t="shared" si="4"/>
        <v>0</v>
      </c>
      <c r="E11" s="25">
        <f t="shared" si="4"/>
        <v>0</v>
      </c>
      <c r="F11" s="25">
        <f t="shared" si="4"/>
        <v>0</v>
      </c>
      <c r="G11" s="25">
        <f t="shared" si="3"/>
        <v>0</v>
      </c>
    </row>
    <row r="12" spans="1:7">
      <c r="A12" s="86" t="s">
        <v>328</v>
      </c>
      <c r="B12" s="31"/>
      <c r="C12" s="31"/>
      <c r="D12" s="25">
        <f t="shared" ref="D12:D14" si="5">B12+C12</f>
        <v>0</v>
      </c>
      <c r="E12" s="31"/>
      <c r="F12" s="31"/>
      <c r="G12" s="31">
        <f t="shared" si="3"/>
        <v>0</v>
      </c>
    </row>
    <row r="13" spans="1:7">
      <c r="A13" s="86" t="s">
        <v>329</v>
      </c>
      <c r="B13" s="31"/>
      <c r="C13" s="31"/>
      <c r="D13" s="25">
        <f t="shared" si="5"/>
        <v>0</v>
      </c>
      <c r="E13" s="31"/>
      <c r="F13" s="31"/>
      <c r="G13" s="31">
        <f t="shared" si="3"/>
        <v>0</v>
      </c>
    </row>
    <row r="14" spans="1:7">
      <c r="A14" s="85" t="s">
        <v>330</v>
      </c>
      <c r="B14" s="25"/>
      <c r="C14" s="25"/>
      <c r="D14" s="25">
        <f t="shared" si="5"/>
        <v>0</v>
      </c>
      <c r="E14" s="25"/>
      <c r="F14" s="25"/>
      <c r="G14" s="25">
        <f t="shared" si="3"/>
        <v>0</v>
      </c>
    </row>
    <row r="15" spans="1:7" ht="5.0999999999999996" customHeight="1">
      <c r="A15" s="85"/>
      <c r="B15" s="31"/>
      <c r="C15" s="31"/>
      <c r="D15" s="31"/>
      <c r="E15" s="31"/>
      <c r="F15" s="31"/>
      <c r="G15" s="31"/>
    </row>
    <row r="16" spans="1:7">
      <c r="A16" s="87" t="s">
        <v>331</v>
      </c>
      <c r="B16" s="25">
        <f>B17+B18+B19+B22+B23+B26</f>
        <v>0</v>
      </c>
      <c r="C16" s="25">
        <f t="shared" ref="C16:G16" si="6">C17+C18+C19+C22+C23+C26</f>
        <v>0</v>
      </c>
      <c r="D16" s="25">
        <f t="shared" si="6"/>
        <v>0</v>
      </c>
      <c r="E16" s="25">
        <f t="shared" si="6"/>
        <v>0</v>
      </c>
      <c r="F16" s="25">
        <f t="shared" si="6"/>
        <v>0</v>
      </c>
      <c r="G16" s="25">
        <f t="shared" si="6"/>
        <v>0</v>
      </c>
    </row>
    <row r="17" spans="1:7">
      <c r="A17" s="85" t="s">
        <v>321</v>
      </c>
      <c r="B17" s="31">
        <v>0</v>
      </c>
      <c r="C17" s="31">
        <v>0</v>
      </c>
      <c r="D17" s="25">
        <f t="shared" ref="D17:D18" si="7">B17+C17</f>
        <v>0</v>
      </c>
      <c r="E17" s="31">
        <v>0</v>
      </c>
      <c r="F17" s="31">
        <v>0</v>
      </c>
      <c r="G17" s="25">
        <f t="shared" ref="G17:G26" si="8">D17-E17</f>
        <v>0</v>
      </c>
    </row>
    <row r="18" spans="1:7">
      <c r="A18" s="85" t="s">
        <v>322</v>
      </c>
      <c r="B18" s="25"/>
      <c r="C18" s="25"/>
      <c r="D18" s="25">
        <f t="shared" si="7"/>
        <v>0</v>
      </c>
      <c r="E18" s="25"/>
      <c r="F18" s="25"/>
      <c r="G18" s="25">
        <f t="shared" si="8"/>
        <v>0</v>
      </c>
    </row>
    <row r="19" spans="1:7">
      <c r="A19" s="85" t="s">
        <v>323</v>
      </c>
      <c r="B19" s="25">
        <f>SUM(B20:B21)</f>
        <v>0</v>
      </c>
      <c r="C19" s="25">
        <f t="shared" ref="C19:F19" si="9">SUM(C20:C21)</f>
        <v>0</v>
      </c>
      <c r="D19" s="25">
        <f t="shared" si="9"/>
        <v>0</v>
      </c>
      <c r="E19" s="25">
        <f t="shared" si="9"/>
        <v>0</v>
      </c>
      <c r="F19" s="25">
        <f t="shared" si="9"/>
        <v>0</v>
      </c>
      <c r="G19" s="25">
        <f t="shared" si="8"/>
        <v>0</v>
      </c>
    </row>
    <row r="20" spans="1:7">
      <c r="A20" s="86" t="s">
        <v>324</v>
      </c>
      <c r="B20" s="31"/>
      <c r="C20" s="31"/>
      <c r="D20" s="25">
        <f t="shared" ref="D20:D22" si="10">B20+C20</f>
        <v>0</v>
      </c>
      <c r="E20" s="31"/>
      <c r="F20" s="31"/>
      <c r="G20" s="31">
        <f t="shared" si="8"/>
        <v>0</v>
      </c>
    </row>
    <row r="21" spans="1:7">
      <c r="A21" s="86" t="s">
        <v>325</v>
      </c>
      <c r="B21" s="31"/>
      <c r="C21" s="31"/>
      <c r="D21" s="25">
        <f t="shared" si="10"/>
        <v>0</v>
      </c>
      <c r="E21" s="31"/>
      <c r="F21" s="31"/>
      <c r="G21" s="31">
        <f t="shared" si="8"/>
        <v>0</v>
      </c>
    </row>
    <row r="22" spans="1:7">
      <c r="A22" s="85" t="s">
        <v>326</v>
      </c>
      <c r="B22" s="25"/>
      <c r="C22" s="25"/>
      <c r="D22" s="25">
        <f t="shared" si="10"/>
        <v>0</v>
      </c>
      <c r="E22" s="25"/>
      <c r="F22" s="25"/>
      <c r="G22" s="25">
        <f t="shared" si="8"/>
        <v>0</v>
      </c>
    </row>
    <row r="23" spans="1:7" ht="22.5">
      <c r="A23" s="85" t="s">
        <v>327</v>
      </c>
      <c r="B23" s="25">
        <f>SUM(B24:B25)</f>
        <v>0</v>
      </c>
      <c r="C23" s="25">
        <f t="shared" ref="C23:F23" si="11">SUM(C24:C25)</f>
        <v>0</v>
      </c>
      <c r="D23" s="25">
        <f t="shared" si="11"/>
        <v>0</v>
      </c>
      <c r="E23" s="25">
        <f t="shared" si="11"/>
        <v>0</v>
      </c>
      <c r="F23" s="25">
        <f t="shared" si="11"/>
        <v>0</v>
      </c>
      <c r="G23" s="25">
        <f t="shared" si="8"/>
        <v>0</v>
      </c>
    </row>
    <row r="24" spans="1:7">
      <c r="A24" s="86" t="s">
        <v>328</v>
      </c>
      <c r="B24" s="31"/>
      <c r="C24" s="31"/>
      <c r="D24" s="25">
        <f t="shared" ref="D24:D26" si="12">B24+C24</f>
        <v>0</v>
      </c>
      <c r="E24" s="31"/>
      <c r="F24" s="31"/>
      <c r="G24" s="31">
        <f t="shared" si="8"/>
        <v>0</v>
      </c>
    </row>
    <row r="25" spans="1:7">
      <c r="A25" s="86" t="s">
        <v>329</v>
      </c>
      <c r="B25" s="31"/>
      <c r="C25" s="31"/>
      <c r="D25" s="25">
        <f t="shared" si="12"/>
        <v>0</v>
      </c>
      <c r="E25" s="31"/>
      <c r="F25" s="31"/>
      <c r="G25" s="31">
        <f t="shared" si="8"/>
        <v>0</v>
      </c>
    </row>
    <row r="26" spans="1:7">
      <c r="A26" s="85" t="s">
        <v>330</v>
      </c>
      <c r="B26" s="25"/>
      <c r="C26" s="25"/>
      <c r="D26" s="25">
        <f t="shared" si="12"/>
        <v>0</v>
      </c>
      <c r="E26" s="25"/>
      <c r="F26" s="25"/>
      <c r="G26" s="25">
        <f t="shared" si="8"/>
        <v>0</v>
      </c>
    </row>
    <row r="27" spans="1:7">
      <c r="A27" s="87" t="s">
        <v>332</v>
      </c>
      <c r="B27" s="25">
        <f>B4+B16</f>
        <v>8861852.0999999996</v>
      </c>
      <c r="C27" s="25">
        <f t="shared" ref="C27:G27" si="13">C4+C16</f>
        <v>0</v>
      </c>
      <c r="D27" s="25">
        <f t="shared" si="13"/>
        <v>8861852.0999999996</v>
      </c>
      <c r="E27" s="25">
        <f t="shared" si="13"/>
        <v>1814963.85</v>
      </c>
      <c r="F27" s="25">
        <f t="shared" si="13"/>
        <v>1814963.85</v>
      </c>
      <c r="G27" s="25">
        <f t="shared" si="13"/>
        <v>7046888.25</v>
      </c>
    </row>
    <row r="28" spans="1:7" ht="5.0999999999999996" customHeight="1">
      <c r="A28" s="88"/>
      <c r="B28" s="37"/>
      <c r="C28" s="37"/>
      <c r="D28" s="37"/>
      <c r="E28" s="37"/>
      <c r="F28" s="37"/>
      <c r="G28" s="37"/>
    </row>
    <row r="32" spans="1:7">
      <c r="A32" s="38" t="s">
        <v>207</v>
      </c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F6a</vt:lpstr>
      <vt:lpstr>F6b</vt:lpstr>
      <vt:lpstr>F6c</vt:lpstr>
      <vt:lpstr>F6d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2018-05-04T18:28:46Z</dcterms:created>
  <dcterms:modified xsi:type="dcterms:W3CDTF">2018-05-04T18:42:54Z</dcterms:modified>
</cp:coreProperties>
</file>