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8\08 Disciplina Financiera\"/>
    </mc:Choice>
  </mc:AlternateContent>
  <bookViews>
    <workbookView xWindow="0" yWindow="0" windowWidth="28800" windowHeight="12435"/>
  </bookViews>
  <sheets>
    <sheet name="F6 a)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G84" i="1" s="1"/>
  <c r="F93" i="1"/>
  <c r="E93" i="1"/>
  <c r="D93" i="1"/>
  <c r="C93" i="1"/>
  <c r="B93" i="1"/>
  <c r="G92" i="1"/>
  <c r="G91" i="1"/>
  <c r="G90" i="1"/>
  <c r="G89" i="1"/>
  <c r="G88" i="1"/>
  <c r="G87" i="1"/>
  <c r="G86" i="1"/>
  <c r="G85" i="1"/>
  <c r="F85" i="1"/>
  <c r="E85" i="1"/>
  <c r="D85" i="1"/>
  <c r="C85" i="1"/>
  <c r="B85" i="1"/>
  <c r="F84" i="1"/>
  <c r="E84" i="1"/>
  <c r="D84" i="1"/>
  <c r="C84" i="1"/>
  <c r="B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D61" i="1"/>
  <c r="G60" i="1"/>
  <c r="D60" i="1"/>
  <c r="G59" i="1"/>
  <c r="D59" i="1"/>
  <c r="G58" i="1"/>
  <c r="F58" i="1"/>
  <c r="E58" i="1"/>
  <c r="D58" i="1"/>
  <c r="C58" i="1"/>
  <c r="B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D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D10" i="1"/>
  <c r="C10" i="1"/>
  <c r="B10" i="1"/>
  <c r="F9" i="1"/>
  <c r="F159" i="1" s="1"/>
  <c r="E9" i="1"/>
  <c r="E159" i="1" s="1"/>
  <c r="D9" i="1"/>
  <c r="D159" i="1" s="1"/>
  <c r="C9" i="1"/>
  <c r="C159" i="1" s="1"/>
  <c r="B9" i="1"/>
  <c r="B159" i="1" s="1"/>
  <c r="G10" i="1" l="1"/>
  <c r="G9" i="1" s="1"/>
  <c r="G159" i="1" s="1"/>
  <c r="G18" i="1"/>
  <c r="G28" i="1"/>
</calcChain>
</file>

<file path=xl/sharedStrings.xml><?xml version="1.0" encoding="utf-8"?>
<sst xmlns="http://schemas.openxmlformats.org/spreadsheetml/2006/main" count="172" uniqueCount="98">
  <si>
    <t>SISTEMA DE AGUA POTABLE Y ALCANTARILLADO DE ROMITA</t>
  </si>
  <si>
    <t>Estado Analítico del Ejercicio del Presupuesto de Egresos Detallado - LDF</t>
  </si>
  <si>
    <t xml:space="preserve">Clasificación por Objeto del Gasto (Capítulo y Concepto) </t>
  </si>
  <si>
    <t>Del 01 de Enero al 31 de Diciembre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</si>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</sst>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}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indent="3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2" fillId="3" borderId="6" xfId="0" applyNumberFormat="1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left" vertical="center" indent="6"/>
    </xf>
    <xf numFmtId="4" fontId="3" fillId="3" borderId="2" xfId="0" applyNumberFormat="1" applyFont="1" applyFill="1" applyBorder="1" applyAlignment="1" applyProtection="1">
      <alignment vertical="center"/>
      <protection locked="0"/>
    </xf>
    <xf numFmtId="4" fontId="3" fillId="3" borderId="8" xfId="0" applyNumberFormat="1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left" vertical="center" indent="9"/>
    </xf>
    <xf numFmtId="4" fontId="4" fillId="0" borderId="2" xfId="0" applyNumberFormat="1" applyFont="1" applyBorder="1" applyAlignment="1">
      <alignment vertical="center"/>
    </xf>
    <xf numFmtId="164" fontId="3" fillId="3" borderId="2" xfId="0" applyNumberFormat="1" applyFont="1" applyFill="1" applyBorder="1" applyProtection="1">
      <protection locked="0"/>
    </xf>
    <xf numFmtId="4" fontId="4" fillId="0" borderId="2" xfId="1" applyNumberFormat="1" applyFont="1" applyBorder="1" applyAlignment="1">
      <alignment vertical="center"/>
    </xf>
    <xf numFmtId="4" fontId="6" fillId="3" borderId="2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>
      <protection locked="0"/>
    </xf>
    <xf numFmtId="0" fontId="3" fillId="3" borderId="7" xfId="0" applyFont="1" applyFill="1" applyBorder="1" applyAlignment="1">
      <alignment horizontal="left" vertical="center" indent="3"/>
    </xf>
    <xf numFmtId="4" fontId="3" fillId="3" borderId="2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indent="3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4" fontId="2" fillId="3" borderId="8" xfId="0" applyNumberFormat="1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left" indent="9"/>
    </xf>
    <xf numFmtId="4" fontId="3" fillId="0" borderId="2" xfId="0" applyNumberFormat="1" applyFont="1" applyBorder="1" applyAlignment="1">
      <alignment vertical="center"/>
    </xf>
    <xf numFmtId="0" fontId="3" fillId="3" borderId="7" xfId="0" applyFont="1" applyFill="1" applyBorder="1" applyAlignment="1">
      <alignment horizontal="left" indent="3"/>
    </xf>
    <xf numFmtId="0" fontId="2" fillId="3" borderId="7" xfId="0" applyFont="1" applyFill="1" applyBorder="1" applyAlignment="1">
      <alignment horizontal="left" indent="3"/>
    </xf>
    <xf numFmtId="0" fontId="3" fillId="3" borderId="9" xfId="0" applyFont="1" applyFill="1" applyBorder="1" applyAlignment="1">
      <alignment vertical="center"/>
    </xf>
    <xf numFmtId="4" fontId="3" fillId="3" borderId="3" xfId="0" applyNumberFormat="1" applyFont="1" applyFill="1" applyBorder="1"/>
    <xf numFmtId="4" fontId="3" fillId="3" borderId="10" xfId="0" applyNumberFormat="1" applyFont="1" applyFill="1" applyBorder="1"/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3" fillId="0" borderId="0" xfId="0" applyFont="1"/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Alignment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114300</xdr:rowOff>
    </xdr:from>
    <xdr:to>
      <xdr:col>0</xdr:col>
      <xdr:colOff>1933575</xdr:colOff>
      <xdr:row>5</xdr:row>
      <xdr:rowOff>85725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0"/>
          <a:ext cx="16954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4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-1507151.75</v>
          </cell>
          <cell r="D9">
            <v>16017092.25</v>
          </cell>
          <cell r="E9">
            <v>15612361.220000001</v>
          </cell>
          <cell r="F9">
            <v>14897176.780000001</v>
          </cell>
          <cell r="G9">
            <v>404731.02999999997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workbookViewId="0">
      <selection activeCell="A13" sqref="A13"/>
    </sheetView>
  </sheetViews>
  <sheetFormatPr baseColWidth="10" defaultRowHeight="15"/>
  <cols>
    <col min="1" max="1" width="73.42578125" customWidth="1"/>
    <col min="2" max="2" width="13.7109375" bestFit="1" customWidth="1"/>
    <col min="3" max="3" width="14.140625" customWidth="1"/>
    <col min="4" max="6" width="13.5703125" bestFit="1" customWidth="1"/>
    <col min="7" max="7" width="11.5703125" bestFit="1" customWidth="1"/>
  </cols>
  <sheetData>
    <row r="1" spans="1:7" ht="21">
      <c r="A1" s="1"/>
      <c r="B1" s="2"/>
      <c r="C1" s="2"/>
      <c r="D1" s="2"/>
      <c r="E1" s="2"/>
      <c r="F1" s="2"/>
      <c r="G1" s="2"/>
    </row>
    <row r="2" spans="1:7">
      <c r="A2" s="3" t="s">
        <v>0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">
        <v>3</v>
      </c>
      <c r="B5" s="5"/>
      <c r="C5" s="5"/>
      <c r="D5" s="5"/>
      <c r="E5" s="5"/>
      <c r="F5" s="5"/>
      <c r="G5" s="5"/>
    </row>
    <row r="6" spans="1:7">
      <c r="A6" s="6" t="s">
        <v>4</v>
      </c>
      <c r="B6" s="6"/>
      <c r="C6" s="6"/>
      <c r="D6" s="6"/>
      <c r="E6" s="6"/>
      <c r="F6" s="6"/>
      <c r="G6" s="6"/>
    </row>
    <row r="7" spans="1:7">
      <c r="A7" s="7" t="s">
        <v>5</v>
      </c>
      <c r="B7" s="7" t="s">
        <v>6</v>
      </c>
      <c r="C7" s="7"/>
      <c r="D7" s="7"/>
      <c r="E7" s="7"/>
      <c r="F7" s="7"/>
      <c r="G7" s="8" t="s">
        <v>7</v>
      </c>
    </row>
    <row r="8" spans="1:7" ht="22.5">
      <c r="A8" s="9"/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9"/>
    </row>
    <row r="9" spans="1:7">
      <c r="A9" s="11" t="s">
        <v>13</v>
      </c>
      <c r="B9" s="12">
        <f>SUM(B10,B18,B28,B38,B48,B58,B62,B71,B75)</f>
        <v>16876324</v>
      </c>
      <c r="C9" s="12">
        <f>SUM(C10,C18,C28,C38,C48,C58,C62,C71,C75)</f>
        <v>-859231.75</v>
      </c>
      <c r="D9" s="12">
        <f t="shared" ref="D9:G9" si="0">SUM(D10,D18,D28,D38,D48,D58,D62,D71,D75)</f>
        <v>16017092.25</v>
      </c>
      <c r="E9" s="12">
        <f t="shared" si="0"/>
        <v>15612361.219999999</v>
      </c>
      <c r="F9" s="12">
        <f t="shared" si="0"/>
        <v>14897176.779999999</v>
      </c>
      <c r="G9" s="13">
        <f t="shared" si="0"/>
        <v>404731.03000000014</v>
      </c>
    </row>
    <row r="10" spans="1:7">
      <c r="A10" s="14" t="s">
        <v>14</v>
      </c>
      <c r="B10" s="15">
        <f>SUM(B11:B17)</f>
        <v>8861852.0999999996</v>
      </c>
      <c r="C10" s="15">
        <f t="shared" ref="C10:F10" si="1">SUM(C11:C17)</f>
        <v>-158553.25999999998</v>
      </c>
      <c r="D10" s="15">
        <f t="shared" si="1"/>
        <v>8703298.8399999999</v>
      </c>
      <c r="E10" s="15">
        <f t="shared" si="1"/>
        <v>8631590.4699999988</v>
      </c>
      <c r="F10" s="15">
        <f t="shared" si="1"/>
        <v>8504919.379999999</v>
      </c>
      <c r="G10" s="16">
        <f>SUM(G11:G17)</f>
        <v>71708.369999999763</v>
      </c>
    </row>
    <row r="11" spans="1:7">
      <c r="A11" s="17" t="s">
        <v>15</v>
      </c>
      <c r="B11" s="18">
        <v>4014100.05</v>
      </c>
      <c r="C11" s="18">
        <v>-21196.85</v>
      </c>
      <c r="D11" s="19">
        <f>B11+C11</f>
        <v>3992903.1999999997</v>
      </c>
      <c r="E11" s="18">
        <v>3949346.47</v>
      </c>
      <c r="F11" s="20">
        <v>3949346.47</v>
      </c>
      <c r="G11" s="16">
        <f>D11-E11</f>
        <v>43556.729999999516</v>
      </c>
    </row>
    <row r="12" spans="1:7">
      <c r="A12" s="17" t="s">
        <v>16</v>
      </c>
      <c r="B12" s="18">
        <v>779019.77</v>
      </c>
      <c r="C12" s="18">
        <v>-93985.61</v>
      </c>
      <c r="D12" s="19">
        <f t="shared" ref="D12:D17" si="2">B12+C12</f>
        <v>685034.16</v>
      </c>
      <c r="E12" s="18">
        <v>679127.31</v>
      </c>
      <c r="F12" s="20">
        <v>679127.31</v>
      </c>
      <c r="G12" s="16">
        <f>D12-E12</f>
        <v>5906.8499999999767</v>
      </c>
    </row>
    <row r="13" spans="1:7">
      <c r="A13" s="17" t="s">
        <v>17</v>
      </c>
      <c r="B13" s="18">
        <v>1020350.26</v>
      </c>
      <c r="C13" s="18">
        <v>-13530.95</v>
      </c>
      <c r="D13" s="19">
        <f t="shared" si="2"/>
        <v>1006819.31</v>
      </c>
      <c r="E13" s="18">
        <v>1001240.1</v>
      </c>
      <c r="F13" s="20">
        <v>1001240.1</v>
      </c>
      <c r="G13" s="16">
        <f t="shared" ref="G13:G17" si="3">D13-E13</f>
        <v>5579.2100000000792</v>
      </c>
    </row>
    <row r="14" spans="1:7">
      <c r="A14" s="17" t="s">
        <v>18</v>
      </c>
      <c r="B14" s="18">
        <v>1107496</v>
      </c>
      <c r="C14" s="18">
        <v>-126193.57</v>
      </c>
      <c r="D14" s="19">
        <f t="shared" si="2"/>
        <v>981302.42999999993</v>
      </c>
      <c r="E14" s="18">
        <v>981302.43</v>
      </c>
      <c r="F14" s="20">
        <v>855735.34</v>
      </c>
      <c r="G14" s="16">
        <f t="shared" si="3"/>
        <v>0</v>
      </c>
    </row>
    <row r="15" spans="1:7">
      <c r="A15" s="17" t="s">
        <v>19</v>
      </c>
      <c r="B15" s="18">
        <v>1138066</v>
      </c>
      <c r="C15" s="18">
        <v>103289.82</v>
      </c>
      <c r="D15" s="19">
        <f t="shared" si="2"/>
        <v>1241355.82</v>
      </c>
      <c r="E15" s="18">
        <v>1233520.72</v>
      </c>
      <c r="F15" s="20">
        <v>1232416.72</v>
      </c>
      <c r="G15" s="16">
        <f t="shared" si="3"/>
        <v>7835.1000000000931</v>
      </c>
    </row>
    <row r="16" spans="1:7">
      <c r="A16" s="17" t="s">
        <v>20</v>
      </c>
      <c r="B16" s="21">
        <v>0</v>
      </c>
      <c r="C16" s="15">
        <v>0</v>
      </c>
      <c r="D16" s="19">
        <f t="shared" si="2"/>
        <v>0</v>
      </c>
      <c r="E16" s="21">
        <v>0</v>
      </c>
      <c r="F16" s="20"/>
      <c r="G16" s="16">
        <f t="shared" si="3"/>
        <v>0</v>
      </c>
    </row>
    <row r="17" spans="1:7">
      <c r="A17" s="17" t="s">
        <v>21</v>
      </c>
      <c r="B17" s="18">
        <v>802820.02</v>
      </c>
      <c r="C17" s="18">
        <v>-6936.1</v>
      </c>
      <c r="D17" s="19">
        <f t="shared" si="2"/>
        <v>795883.92</v>
      </c>
      <c r="E17" s="18">
        <v>787053.44</v>
      </c>
      <c r="F17" s="20">
        <v>787053.44</v>
      </c>
      <c r="G17" s="16">
        <f t="shared" si="3"/>
        <v>8830.4800000000978</v>
      </c>
    </row>
    <row r="18" spans="1:7">
      <c r="A18" s="14" t="s">
        <v>22</v>
      </c>
      <c r="B18" s="15">
        <f>SUM(B19:B27)</f>
        <v>2308134.42</v>
      </c>
      <c r="C18" s="15">
        <f t="shared" ref="C18:F18" si="4">SUM(C19:C27)</f>
        <v>-364481.01</v>
      </c>
      <c r="D18" s="15">
        <f t="shared" si="4"/>
        <v>1943653.41</v>
      </c>
      <c r="E18" s="15">
        <f t="shared" si="4"/>
        <v>1938453.41</v>
      </c>
      <c r="F18" s="15">
        <f t="shared" si="4"/>
        <v>1936368.95</v>
      </c>
      <c r="G18" s="16">
        <f>SUM(G19:G27)</f>
        <v>5200</v>
      </c>
    </row>
    <row r="19" spans="1:7">
      <c r="A19" s="17" t="s">
        <v>23</v>
      </c>
      <c r="B19" s="18">
        <v>154258.87</v>
      </c>
      <c r="C19" s="18">
        <v>-74195.06</v>
      </c>
      <c r="D19" s="19">
        <f t="shared" ref="D19:D27" si="5">B19+C19</f>
        <v>80063.81</v>
      </c>
      <c r="E19" s="18">
        <v>80063.81</v>
      </c>
      <c r="F19" s="20">
        <v>80063.81</v>
      </c>
      <c r="G19" s="16">
        <f>D19-E19</f>
        <v>0</v>
      </c>
    </row>
    <row r="20" spans="1:7">
      <c r="A20" s="17" t="s">
        <v>24</v>
      </c>
      <c r="B20" s="18">
        <v>31200</v>
      </c>
      <c r="C20" s="18">
        <v>-8306.98</v>
      </c>
      <c r="D20" s="19">
        <f t="shared" si="5"/>
        <v>22893.02</v>
      </c>
      <c r="E20" s="18">
        <v>17693.02</v>
      </c>
      <c r="F20" s="20">
        <v>17693.02</v>
      </c>
      <c r="G20" s="16">
        <f t="shared" ref="G20:G27" si="6">D20-E20</f>
        <v>5200</v>
      </c>
    </row>
    <row r="21" spans="1:7">
      <c r="A21" s="17" t="s">
        <v>25</v>
      </c>
      <c r="B21" s="18">
        <v>625352</v>
      </c>
      <c r="C21" s="18">
        <v>-131083.44</v>
      </c>
      <c r="D21" s="19">
        <f t="shared" si="5"/>
        <v>494268.56</v>
      </c>
      <c r="E21" s="18">
        <v>494268.56</v>
      </c>
      <c r="F21" s="20">
        <v>494268.56</v>
      </c>
      <c r="G21" s="16">
        <f t="shared" si="6"/>
        <v>0</v>
      </c>
    </row>
    <row r="22" spans="1:7">
      <c r="A22" s="17" t="s">
        <v>26</v>
      </c>
      <c r="B22" s="18">
        <v>606320</v>
      </c>
      <c r="C22" s="18">
        <v>-66338.509999999995</v>
      </c>
      <c r="D22" s="19">
        <f t="shared" si="5"/>
        <v>539981.49</v>
      </c>
      <c r="E22" s="18">
        <v>539981.49</v>
      </c>
      <c r="F22" s="20">
        <v>539981.49</v>
      </c>
      <c r="G22" s="16">
        <f t="shared" si="6"/>
        <v>0</v>
      </c>
    </row>
    <row r="23" spans="1:7">
      <c r="A23" s="17" t="s">
        <v>27</v>
      </c>
      <c r="B23" s="18">
        <v>2080</v>
      </c>
      <c r="C23" s="18">
        <v>-1913.5</v>
      </c>
      <c r="D23" s="19">
        <f t="shared" si="5"/>
        <v>166.5</v>
      </c>
      <c r="E23" s="18">
        <v>166.5</v>
      </c>
      <c r="F23" s="20">
        <v>166.5</v>
      </c>
      <c r="G23" s="16">
        <f t="shared" si="6"/>
        <v>0</v>
      </c>
    </row>
    <row r="24" spans="1:7">
      <c r="A24" s="17" t="s">
        <v>28</v>
      </c>
      <c r="B24" s="18">
        <v>441931.55</v>
      </c>
      <c r="C24" s="18">
        <v>92384.24</v>
      </c>
      <c r="D24" s="19">
        <f t="shared" si="5"/>
        <v>534315.79</v>
      </c>
      <c r="E24" s="18">
        <v>534315.79</v>
      </c>
      <c r="F24" s="20">
        <v>532231.32999999996</v>
      </c>
      <c r="G24" s="16">
        <f t="shared" si="6"/>
        <v>0</v>
      </c>
    </row>
    <row r="25" spans="1:7">
      <c r="A25" s="17" t="s">
        <v>29</v>
      </c>
      <c r="B25" s="18">
        <v>94640</v>
      </c>
      <c r="C25" s="18">
        <v>-24191.95</v>
      </c>
      <c r="D25" s="19">
        <f t="shared" si="5"/>
        <v>70448.05</v>
      </c>
      <c r="E25" s="18">
        <v>70448.05</v>
      </c>
      <c r="F25" s="20">
        <v>70448.05</v>
      </c>
      <c r="G25" s="16">
        <f t="shared" si="6"/>
        <v>0</v>
      </c>
    </row>
    <row r="26" spans="1:7">
      <c r="A26" s="17" t="s">
        <v>30</v>
      </c>
      <c r="B26" s="21">
        <v>0</v>
      </c>
      <c r="C26" s="15">
        <v>0</v>
      </c>
      <c r="D26" s="19">
        <f t="shared" si="5"/>
        <v>0</v>
      </c>
      <c r="E26" s="21">
        <v>0</v>
      </c>
      <c r="F26" s="20">
        <v>0</v>
      </c>
      <c r="G26" s="16">
        <f t="shared" si="6"/>
        <v>0</v>
      </c>
    </row>
    <row r="27" spans="1:7">
      <c r="A27" s="17" t="s">
        <v>31</v>
      </c>
      <c r="B27" s="18">
        <v>352352</v>
      </c>
      <c r="C27" s="18">
        <v>-150835.81</v>
      </c>
      <c r="D27" s="19">
        <f t="shared" si="5"/>
        <v>201516.19</v>
      </c>
      <c r="E27" s="18">
        <v>201516.19</v>
      </c>
      <c r="F27" s="20">
        <v>201516.19</v>
      </c>
      <c r="G27" s="16">
        <f t="shared" si="6"/>
        <v>0</v>
      </c>
    </row>
    <row r="28" spans="1:7">
      <c r="A28" s="14" t="s">
        <v>32</v>
      </c>
      <c r="B28" s="15">
        <f>SUM(B29:B37)</f>
        <v>5073400.8</v>
      </c>
      <c r="C28" s="15">
        <f t="shared" ref="C28:G28" si="7">SUM(C29:C37)</f>
        <v>63843.789999999979</v>
      </c>
      <c r="D28" s="15">
        <f t="shared" si="7"/>
        <v>5137244.59</v>
      </c>
      <c r="E28" s="15">
        <f t="shared" si="7"/>
        <v>4839440.7799999993</v>
      </c>
      <c r="F28" s="15">
        <f t="shared" si="7"/>
        <v>4253011.8900000006</v>
      </c>
      <c r="G28" s="16">
        <f t="shared" si="7"/>
        <v>297803.81000000041</v>
      </c>
    </row>
    <row r="29" spans="1:7">
      <c r="A29" s="17" t="s">
        <v>33</v>
      </c>
      <c r="B29" s="18">
        <v>2471341.6</v>
      </c>
      <c r="C29" s="18">
        <v>238972.64</v>
      </c>
      <c r="D29" s="19">
        <f t="shared" ref="D29:D37" si="8">B29+C29</f>
        <v>2710314.24</v>
      </c>
      <c r="E29" s="18">
        <v>2693187.09</v>
      </c>
      <c r="F29" s="20">
        <v>2468302.2000000002</v>
      </c>
      <c r="G29" s="16">
        <f>D29-E29</f>
        <v>17127.150000000373</v>
      </c>
    </row>
    <row r="30" spans="1:7">
      <c r="A30" s="17" t="s">
        <v>34</v>
      </c>
      <c r="B30" s="18">
        <v>47632</v>
      </c>
      <c r="C30" s="18">
        <v>-11512</v>
      </c>
      <c r="D30" s="19">
        <f t="shared" si="8"/>
        <v>36120</v>
      </c>
      <c r="E30" s="18">
        <v>23175</v>
      </c>
      <c r="F30" s="20">
        <v>23175</v>
      </c>
      <c r="G30" s="16">
        <f t="shared" ref="G30:G37" si="9">D30-E30</f>
        <v>12945</v>
      </c>
    </row>
    <row r="31" spans="1:7">
      <c r="A31" s="17" t="s">
        <v>35</v>
      </c>
      <c r="B31" s="18">
        <v>695188</v>
      </c>
      <c r="C31" s="18">
        <v>-282484</v>
      </c>
      <c r="D31" s="19">
        <f t="shared" si="8"/>
        <v>412704</v>
      </c>
      <c r="E31" s="18">
        <v>398872.02</v>
      </c>
      <c r="F31" s="20">
        <v>398872.02</v>
      </c>
      <c r="G31" s="16">
        <f t="shared" si="9"/>
        <v>13831.979999999981</v>
      </c>
    </row>
    <row r="32" spans="1:7">
      <c r="A32" s="17" t="s">
        <v>36</v>
      </c>
      <c r="B32" s="18">
        <v>30648.799999999999</v>
      </c>
      <c r="C32" s="18">
        <v>-2770</v>
      </c>
      <c r="D32" s="19">
        <f t="shared" si="8"/>
        <v>27878.799999999999</v>
      </c>
      <c r="E32" s="18">
        <v>24647.58</v>
      </c>
      <c r="F32" s="20">
        <v>24647.58</v>
      </c>
      <c r="G32" s="16">
        <f t="shared" si="9"/>
        <v>3231.2199999999975</v>
      </c>
    </row>
    <row r="33" spans="1:7">
      <c r="A33" s="17" t="s">
        <v>37</v>
      </c>
      <c r="B33" s="18">
        <v>781237.6</v>
      </c>
      <c r="C33" s="18">
        <v>-265097.94</v>
      </c>
      <c r="D33" s="19">
        <f t="shared" si="8"/>
        <v>516139.66</v>
      </c>
      <c r="E33" s="18">
        <v>366788.68</v>
      </c>
      <c r="F33" s="20">
        <v>366788.68</v>
      </c>
      <c r="G33" s="16">
        <f t="shared" si="9"/>
        <v>149350.97999999998</v>
      </c>
    </row>
    <row r="34" spans="1:7">
      <c r="A34" s="17" t="s">
        <v>38</v>
      </c>
      <c r="B34" s="18">
        <v>102658.4</v>
      </c>
      <c r="C34" s="18">
        <v>17166.599999999999</v>
      </c>
      <c r="D34" s="19">
        <f t="shared" si="8"/>
        <v>119825</v>
      </c>
      <c r="E34" s="18">
        <v>107295</v>
      </c>
      <c r="F34" s="20">
        <v>107295</v>
      </c>
      <c r="G34" s="16">
        <f t="shared" si="9"/>
        <v>12530</v>
      </c>
    </row>
    <row r="35" spans="1:7">
      <c r="A35" s="17" t="s">
        <v>39</v>
      </c>
      <c r="B35" s="18">
        <v>8694.4</v>
      </c>
      <c r="C35" s="18">
        <v>-5000</v>
      </c>
      <c r="D35" s="19">
        <f t="shared" si="8"/>
        <v>3694.3999999999996</v>
      </c>
      <c r="E35" s="18">
        <v>1449.82</v>
      </c>
      <c r="F35" s="20">
        <v>1449.82</v>
      </c>
      <c r="G35" s="16">
        <f t="shared" si="9"/>
        <v>2244.58</v>
      </c>
    </row>
    <row r="36" spans="1:7">
      <c r="A36" s="17" t="s">
        <v>40</v>
      </c>
      <c r="B36" s="18">
        <v>124800</v>
      </c>
      <c r="C36" s="18">
        <v>75000</v>
      </c>
      <c r="D36" s="19">
        <f t="shared" si="8"/>
        <v>199800</v>
      </c>
      <c r="E36" s="18">
        <v>141476.19</v>
      </c>
      <c r="F36" s="20">
        <v>141476.19</v>
      </c>
      <c r="G36" s="16">
        <f t="shared" si="9"/>
        <v>58323.81</v>
      </c>
    </row>
    <row r="37" spans="1:7">
      <c r="A37" s="17" t="s">
        <v>41</v>
      </c>
      <c r="B37" s="18">
        <v>811200</v>
      </c>
      <c r="C37" s="18">
        <v>299568.49</v>
      </c>
      <c r="D37" s="19">
        <f t="shared" si="8"/>
        <v>1110768.49</v>
      </c>
      <c r="E37" s="18">
        <v>1082549.3999999999</v>
      </c>
      <c r="F37" s="20">
        <v>721005.4</v>
      </c>
      <c r="G37" s="16">
        <f t="shared" si="9"/>
        <v>28219.090000000084</v>
      </c>
    </row>
    <row r="38" spans="1:7">
      <c r="A38" s="14" t="s">
        <v>42</v>
      </c>
      <c r="B38" s="15">
        <f>SUM(B39:B47)</f>
        <v>0</v>
      </c>
      <c r="C38" s="15">
        <f t="shared" ref="C38:G38" si="10">SUM(C39:C47)</f>
        <v>0</v>
      </c>
      <c r="D38" s="15">
        <f t="shared" si="10"/>
        <v>0</v>
      </c>
      <c r="E38" s="15">
        <f t="shared" si="10"/>
        <v>0</v>
      </c>
      <c r="F38" s="15">
        <f t="shared" si="10"/>
        <v>0</v>
      </c>
      <c r="G38" s="16">
        <f t="shared" si="10"/>
        <v>0</v>
      </c>
    </row>
    <row r="39" spans="1:7">
      <c r="A39" s="17" t="s">
        <v>43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f>D39-E39</f>
        <v>0</v>
      </c>
    </row>
    <row r="40" spans="1:7">
      <c r="A40" s="17" t="s">
        <v>44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6">
        <f t="shared" ref="G40:G47" si="11">D40-E40</f>
        <v>0</v>
      </c>
    </row>
    <row r="41" spans="1:7">
      <c r="A41" s="17" t="s">
        <v>45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6">
        <f t="shared" si="11"/>
        <v>0</v>
      </c>
    </row>
    <row r="42" spans="1:7">
      <c r="A42" s="17" t="s">
        <v>46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6">
        <f t="shared" si="11"/>
        <v>0</v>
      </c>
    </row>
    <row r="43" spans="1:7">
      <c r="A43" s="17" t="s">
        <v>47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6">
        <f t="shared" si="11"/>
        <v>0</v>
      </c>
    </row>
    <row r="44" spans="1:7">
      <c r="A44" s="17" t="s">
        <v>48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6">
        <f t="shared" si="11"/>
        <v>0</v>
      </c>
    </row>
    <row r="45" spans="1:7">
      <c r="A45" s="17" t="s">
        <v>49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6">
        <f t="shared" si="11"/>
        <v>0</v>
      </c>
    </row>
    <row r="46" spans="1:7">
      <c r="A46" s="17" t="s">
        <v>50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6">
        <f t="shared" si="11"/>
        <v>0</v>
      </c>
    </row>
    <row r="47" spans="1:7">
      <c r="A47" s="17" t="s">
        <v>51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6">
        <f t="shared" si="11"/>
        <v>0</v>
      </c>
    </row>
    <row r="48" spans="1:7">
      <c r="A48" s="14" t="s">
        <v>52</v>
      </c>
      <c r="B48" s="15">
        <f>SUM(B49:B57)</f>
        <v>268856.68</v>
      </c>
      <c r="C48" s="15">
        <f t="shared" ref="C48:G48" si="12">SUM(C49:C57)</f>
        <v>-35961.270000000004</v>
      </c>
      <c r="D48" s="15">
        <f t="shared" si="12"/>
        <v>232895.41</v>
      </c>
      <c r="E48" s="15">
        <f t="shared" si="12"/>
        <v>202876.56</v>
      </c>
      <c r="F48" s="15">
        <f t="shared" si="12"/>
        <v>202876.56</v>
      </c>
      <c r="G48" s="16">
        <f t="shared" si="12"/>
        <v>30018.849999999988</v>
      </c>
    </row>
    <row r="49" spans="1:7">
      <c r="A49" s="17" t="s">
        <v>53</v>
      </c>
      <c r="B49" s="18">
        <v>101520.68</v>
      </c>
      <c r="C49" s="18">
        <v>-93762.92</v>
      </c>
      <c r="D49" s="19">
        <f t="shared" ref="D49:D57" si="13">B49+C49</f>
        <v>7757.7599999999948</v>
      </c>
      <c r="E49" s="18">
        <v>7757.76</v>
      </c>
      <c r="F49" s="18">
        <v>7757.76</v>
      </c>
      <c r="G49" s="16">
        <f>D49-E49</f>
        <v>0</v>
      </c>
    </row>
    <row r="50" spans="1:7">
      <c r="A50" s="17" t="s">
        <v>54</v>
      </c>
      <c r="B50" s="18">
        <v>4160</v>
      </c>
      <c r="C50" s="18">
        <v>720.65</v>
      </c>
      <c r="D50" s="19">
        <f t="shared" si="13"/>
        <v>4880.6499999999996</v>
      </c>
      <c r="E50" s="18">
        <v>4826.38</v>
      </c>
      <c r="F50" s="18">
        <v>4826.38</v>
      </c>
      <c r="G50" s="16">
        <f t="shared" ref="G50:G57" si="14">D50-E50</f>
        <v>54.269999999999527</v>
      </c>
    </row>
    <row r="51" spans="1:7">
      <c r="A51" s="17" t="s">
        <v>55</v>
      </c>
      <c r="B51" s="21">
        <v>0</v>
      </c>
      <c r="C51" s="22">
        <v>0</v>
      </c>
      <c r="D51" s="19">
        <f t="shared" si="13"/>
        <v>0</v>
      </c>
      <c r="E51" s="21">
        <v>0</v>
      </c>
      <c r="F51" s="21">
        <v>0</v>
      </c>
      <c r="G51" s="16">
        <f t="shared" si="14"/>
        <v>0</v>
      </c>
    </row>
    <row r="52" spans="1:7">
      <c r="A52" s="17" t="s">
        <v>56</v>
      </c>
      <c r="B52" s="21">
        <v>0</v>
      </c>
      <c r="C52" s="22">
        <v>0</v>
      </c>
      <c r="D52" s="19">
        <f t="shared" si="13"/>
        <v>0</v>
      </c>
      <c r="E52" s="21">
        <v>0</v>
      </c>
      <c r="F52" s="21">
        <v>0</v>
      </c>
      <c r="G52" s="16">
        <f t="shared" si="14"/>
        <v>0</v>
      </c>
    </row>
    <row r="53" spans="1:7">
      <c r="A53" s="17" t="s">
        <v>57</v>
      </c>
      <c r="B53" s="21">
        <v>0</v>
      </c>
      <c r="C53" s="22">
        <v>0</v>
      </c>
      <c r="D53" s="19">
        <f t="shared" si="13"/>
        <v>0</v>
      </c>
      <c r="E53" s="21">
        <v>0</v>
      </c>
      <c r="F53" s="21">
        <v>0</v>
      </c>
      <c r="G53" s="16">
        <f t="shared" si="14"/>
        <v>0</v>
      </c>
    </row>
    <row r="54" spans="1:7">
      <c r="A54" s="17" t="s">
        <v>58</v>
      </c>
      <c r="B54" s="18">
        <v>152464</v>
      </c>
      <c r="C54" s="18">
        <v>67793</v>
      </c>
      <c r="D54" s="19">
        <f t="shared" si="13"/>
        <v>220257</v>
      </c>
      <c r="E54" s="18">
        <v>190292.42</v>
      </c>
      <c r="F54" s="18">
        <v>190292.42</v>
      </c>
      <c r="G54" s="16">
        <f t="shared" si="14"/>
        <v>29964.579999999987</v>
      </c>
    </row>
    <row r="55" spans="1:7">
      <c r="A55" s="17" t="s">
        <v>59</v>
      </c>
      <c r="B55" s="21">
        <v>0</v>
      </c>
      <c r="C55" s="22">
        <v>0</v>
      </c>
      <c r="D55" s="19">
        <f t="shared" si="13"/>
        <v>0</v>
      </c>
      <c r="E55" s="21">
        <v>0</v>
      </c>
      <c r="F55" s="21">
        <v>0</v>
      </c>
      <c r="G55" s="16">
        <f t="shared" si="14"/>
        <v>0</v>
      </c>
    </row>
    <row r="56" spans="1:7">
      <c r="A56" s="17" t="s">
        <v>60</v>
      </c>
      <c r="B56" s="21">
        <v>0</v>
      </c>
      <c r="C56" s="22">
        <v>0</v>
      </c>
      <c r="D56" s="19">
        <f t="shared" si="13"/>
        <v>0</v>
      </c>
      <c r="E56" s="21">
        <v>0</v>
      </c>
      <c r="F56" s="21">
        <v>0</v>
      </c>
      <c r="G56" s="16">
        <f t="shared" si="14"/>
        <v>0</v>
      </c>
    </row>
    <row r="57" spans="1:7">
      <c r="A57" s="17" t="s">
        <v>61</v>
      </c>
      <c r="B57" s="18">
        <v>10712</v>
      </c>
      <c r="C57" s="18">
        <v>-10712</v>
      </c>
      <c r="D57" s="19">
        <f t="shared" si="13"/>
        <v>0</v>
      </c>
      <c r="E57" s="21">
        <v>0</v>
      </c>
      <c r="F57" s="21">
        <v>0</v>
      </c>
      <c r="G57" s="16">
        <f t="shared" si="14"/>
        <v>0</v>
      </c>
    </row>
    <row r="58" spans="1:7">
      <c r="A58" s="14" t="s">
        <v>62</v>
      </c>
      <c r="B58" s="15">
        <f>SUM(B59:B61)</f>
        <v>364080</v>
      </c>
      <c r="C58" s="15">
        <f t="shared" ref="C58:G58" si="15">SUM(C59:C61)</f>
        <v>-364080</v>
      </c>
      <c r="D58" s="15">
        <f t="shared" si="15"/>
        <v>0</v>
      </c>
      <c r="E58" s="15">
        <f t="shared" si="15"/>
        <v>0</v>
      </c>
      <c r="F58" s="15">
        <f t="shared" si="15"/>
        <v>0</v>
      </c>
      <c r="G58" s="16">
        <f t="shared" si="15"/>
        <v>0</v>
      </c>
    </row>
    <row r="59" spans="1:7">
      <c r="A59" s="17" t="s">
        <v>63</v>
      </c>
      <c r="B59" s="18">
        <v>364080</v>
      </c>
      <c r="C59" s="18">
        <v>-364080</v>
      </c>
      <c r="D59" s="19">
        <f t="shared" ref="D59:D61" si="16">B59+C59</f>
        <v>0</v>
      </c>
      <c r="E59" s="15">
        <v>0</v>
      </c>
      <c r="F59" s="15">
        <v>0</v>
      </c>
      <c r="G59" s="16">
        <f>D59-E59</f>
        <v>0</v>
      </c>
    </row>
    <row r="60" spans="1:7">
      <c r="A60" s="17" t="s">
        <v>64</v>
      </c>
      <c r="B60" s="22">
        <v>0</v>
      </c>
      <c r="C60" s="15">
        <v>0</v>
      </c>
      <c r="D60" s="19">
        <f t="shared" si="16"/>
        <v>0</v>
      </c>
      <c r="E60" s="15">
        <v>0</v>
      </c>
      <c r="F60" s="15">
        <v>0</v>
      </c>
      <c r="G60" s="16">
        <f t="shared" ref="G60:G61" si="17">D60-E60</f>
        <v>0</v>
      </c>
    </row>
    <row r="61" spans="1:7">
      <c r="A61" s="17" t="s">
        <v>65</v>
      </c>
      <c r="B61" s="22">
        <v>0</v>
      </c>
      <c r="C61" s="15">
        <v>0</v>
      </c>
      <c r="D61" s="19">
        <f t="shared" si="16"/>
        <v>0</v>
      </c>
      <c r="E61" s="15">
        <v>0</v>
      </c>
      <c r="F61" s="15">
        <v>0</v>
      </c>
      <c r="G61" s="16">
        <f t="shared" si="17"/>
        <v>0</v>
      </c>
    </row>
    <row r="62" spans="1:7">
      <c r="A62" s="14" t="s">
        <v>66</v>
      </c>
      <c r="B62" s="15">
        <f>SUM(B63:B67,B69:B70)</f>
        <v>0</v>
      </c>
      <c r="C62" s="15">
        <f t="shared" ref="C62:G62" si="18">SUM(C63:C67,C69:C70)</f>
        <v>0</v>
      </c>
      <c r="D62" s="15">
        <f t="shared" si="18"/>
        <v>0</v>
      </c>
      <c r="E62" s="15">
        <f t="shared" si="18"/>
        <v>0</v>
      </c>
      <c r="F62" s="15">
        <f t="shared" si="18"/>
        <v>0</v>
      </c>
      <c r="G62" s="16">
        <f t="shared" si="18"/>
        <v>0</v>
      </c>
    </row>
    <row r="63" spans="1:7">
      <c r="A63" s="17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6">
        <f>D63-E63</f>
        <v>0</v>
      </c>
    </row>
    <row r="64" spans="1:7">
      <c r="A64" s="17" t="s">
        <v>68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6">
        <f t="shared" ref="G64:G70" si="19">D64-E64</f>
        <v>0</v>
      </c>
    </row>
    <row r="65" spans="1:7">
      <c r="A65" s="17" t="s">
        <v>69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6">
        <f t="shared" si="19"/>
        <v>0</v>
      </c>
    </row>
    <row r="66" spans="1:7">
      <c r="A66" s="17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6">
        <f t="shared" si="19"/>
        <v>0</v>
      </c>
    </row>
    <row r="67" spans="1:7">
      <c r="A67" s="17" t="s">
        <v>71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6">
        <f t="shared" si="19"/>
        <v>0</v>
      </c>
    </row>
    <row r="68" spans="1:7">
      <c r="A68" s="17" t="s">
        <v>72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6">
        <f t="shared" si="19"/>
        <v>0</v>
      </c>
    </row>
    <row r="69" spans="1:7">
      <c r="A69" s="17" t="s">
        <v>73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6">
        <f t="shared" si="19"/>
        <v>0</v>
      </c>
    </row>
    <row r="70" spans="1:7">
      <c r="A70" s="17" t="s">
        <v>74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6">
        <f t="shared" si="19"/>
        <v>0</v>
      </c>
    </row>
    <row r="71" spans="1:7">
      <c r="A71" s="14" t="s">
        <v>75</v>
      </c>
      <c r="B71" s="15">
        <f>SUM(B72:B74)</f>
        <v>0</v>
      </c>
      <c r="C71" s="15">
        <f t="shared" ref="C71:G71" si="20">SUM(C72:C74)</f>
        <v>0</v>
      </c>
      <c r="D71" s="15">
        <f t="shared" si="20"/>
        <v>0</v>
      </c>
      <c r="E71" s="15">
        <f t="shared" si="20"/>
        <v>0</v>
      </c>
      <c r="F71" s="15">
        <f t="shared" si="20"/>
        <v>0</v>
      </c>
      <c r="G71" s="16">
        <f t="shared" si="20"/>
        <v>0</v>
      </c>
    </row>
    <row r="72" spans="1:7">
      <c r="A72" s="17" t="s">
        <v>76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6">
        <f>D72-E72</f>
        <v>0</v>
      </c>
    </row>
    <row r="73" spans="1:7">
      <c r="A73" s="17" t="s">
        <v>77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6">
        <f t="shared" ref="G73:G74" si="21">D73-E73</f>
        <v>0</v>
      </c>
    </row>
    <row r="74" spans="1:7">
      <c r="A74" s="17" t="s">
        <v>78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6">
        <f t="shared" si="21"/>
        <v>0</v>
      </c>
    </row>
    <row r="75" spans="1:7">
      <c r="A75" s="14" t="s">
        <v>79</v>
      </c>
      <c r="B75" s="15">
        <f>SUM(B76:B82)</f>
        <v>0</v>
      </c>
      <c r="C75" s="15">
        <f t="shared" ref="C75:G75" si="22">SUM(C76:C82)</f>
        <v>0</v>
      </c>
      <c r="D75" s="15">
        <f t="shared" si="22"/>
        <v>0</v>
      </c>
      <c r="E75" s="15">
        <f t="shared" si="22"/>
        <v>0</v>
      </c>
      <c r="F75" s="15">
        <f t="shared" si="22"/>
        <v>0</v>
      </c>
      <c r="G75" s="16">
        <f t="shared" si="22"/>
        <v>0</v>
      </c>
    </row>
    <row r="76" spans="1:7">
      <c r="A76" s="17" t="s">
        <v>80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6">
        <f>D76-E76</f>
        <v>0</v>
      </c>
    </row>
    <row r="77" spans="1:7">
      <c r="A77" s="17" t="s">
        <v>81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6">
        <f t="shared" ref="G77:G82" si="23">D77-E77</f>
        <v>0</v>
      </c>
    </row>
    <row r="78" spans="1:7">
      <c r="A78" s="17" t="s">
        <v>82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6">
        <f t="shared" si="23"/>
        <v>0</v>
      </c>
    </row>
    <row r="79" spans="1:7">
      <c r="A79" s="17" t="s">
        <v>83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6">
        <f t="shared" si="23"/>
        <v>0</v>
      </c>
    </row>
    <row r="80" spans="1:7">
      <c r="A80" s="17" t="s">
        <v>84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6">
        <f t="shared" si="23"/>
        <v>0</v>
      </c>
    </row>
    <row r="81" spans="1:7">
      <c r="A81" s="17" t="s">
        <v>85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6">
        <f t="shared" si="23"/>
        <v>0</v>
      </c>
    </row>
    <row r="82" spans="1:7">
      <c r="A82" s="17" t="s">
        <v>86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6">
        <f t="shared" si="23"/>
        <v>0</v>
      </c>
    </row>
    <row r="83" spans="1:7">
      <c r="A83" s="23"/>
      <c r="B83" s="24"/>
      <c r="C83" s="24"/>
      <c r="D83" s="24"/>
      <c r="E83" s="24"/>
      <c r="F83" s="24"/>
      <c r="G83" s="25"/>
    </row>
    <row r="84" spans="1:7">
      <c r="A84" s="26" t="s">
        <v>87</v>
      </c>
      <c r="B84" s="27">
        <f>SUM(B85,B93,B103,B113,B123,B133,B137,B146,B150)</f>
        <v>647920</v>
      </c>
      <c r="C84" s="27">
        <f t="shared" ref="C84:G84" si="24">SUM(C85,C93,C103,C113,C123,C133,C137,C146,C150)</f>
        <v>-647920</v>
      </c>
      <c r="D84" s="27">
        <f t="shared" si="24"/>
        <v>0</v>
      </c>
      <c r="E84" s="27">
        <f t="shared" si="24"/>
        <v>0</v>
      </c>
      <c r="F84" s="27">
        <f t="shared" si="24"/>
        <v>0</v>
      </c>
      <c r="G84" s="28">
        <f t="shared" si="24"/>
        <v>0</v>
      </c>
    </row>
    <row r="85" spans="1:7">
      <c r="A85" s="14" t="s">
        <v>14</v>
      </c>
      <c r="B85" s="15">
        <f>SUM(B86:B92)</f>
        <v>0</v>
      </c>
      <c r="C85" s="15">
        <f t="shared" ref="C85:G85" si="25">SUM(C86:C92)</f>
        <v>0</v>
      </c>
      <c r="D85" s="15">
        <f t="shared" si="25"/>
        <v>0</v>
      </c>
      <c r="E85" s="15">
        <f t="shared" si="25"/>
        <v>0</v>
      </c>
      <c r="F85" s="15">
        <f t="shared" si="25"/>
        <v>0</v>
      </c>
      <c r="G85" s="16">
        <f t="shared" si="25"/>
        <v>0</v>
      </c>
    </row>
    <row r="86" spans="1:7">
      <c r="A86" s="17" t="s">
        <v>15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6">
        <f>D86-E86</f>
        <v>0</v>
      </c>
    </row>
    <row r="87" spans="1:7">
      <c r="A87" s="17" t="s">
        <v>16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6">
        <f t="shared" ref="G87:G92" si="26">D87-E87</f>
        <v>0</v>
      </c>
    </row>
    <row r="88" spans="1:7">
      <c r="A88" s="17" t="s">
        <v>17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6">
        <f t="shared" si="26"/>
        <v>0</v>
      </c>
    </row>
    <row r="89" spans="1:7">
      <c r="A89" s="17" t="s">
        <v>18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6">
        <f t="shared" si="26"/>
        <v>0</v>
      </c>
    </row>
    <row r="90" spans="1:7">
      <c r="A90" s="17" t="s">
        <v>19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6">
        <f t="shared" si="26"/>
        <v>0</v>
      </c>
    </row>
    <row r="91" spans="1:7">
      <c r="A91" s="17" t="s">
        <v>20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6">
        <f t="shared" si="26"/>
        <v>0</v>
      </c>
    </row>
    <row r="92" spans="1:7">
      <c r="A92" s="17" t="s">
        <v>21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6">
        <f t="shared" si="26"/>
        <v>0</v>
      </c>
    </row>
    <row r="93" spans="1:7">
      <c r="A93" s="14" t="s">
        <v>22</v>
      </c>
      <c r="B93" s="15">
        <f>SUM(B94:B102)</f>
        <v>0</v>
      </c>
      <c r="C93" s="15">
        <f t="shared" ref="C93:G93" si="27">SUM(C94:C102)</f>
        <v>0</v>
      </c>
      <c r="D93" s="15">
        <f t="shared" si="27"/>
        <v>0</v>
      </c>
      <c r="E93" s="15">
        <f t="shared" si="27"/>
        <v>0</v>
      </c>
      <c r="F93" s="15">
        <f t="shared" si="27"/>
        <v>0</v>
      </c>
      <c r="G93" s="16">
        <f t="shared" si="27"/>
        <v>0</v>
      </c>
    </row>
    <row r="94" spans="1:7">
      <c r="A94" s="17" t="s">
        <v>23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6">
        <f>D94-E94</f>
        <v>0</v>
      </c>
    </row>
    <row r="95" spans="1:7">
      <c r="A95" s="17" t="s">
        <v>24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6">
        <f t="shared" ref="G95:G102" si="28">D95-E95</f>
        <v>0</v>
      </c>
    </row>
    <row r="96" spans="1:7">
      <c r="A96" s="17" t="s">
        <v>25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6">
        <f t="shared" si="28"/>
        <v>0</v>
      </c>
    </row>
    <row r="97" spans="1:7">
      <c r="A97" s="17" t="s">
        <v>26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6">
        <f t="shared" si="28"/>
        <v>0</v>
      </c>
    </row>
    <row r="98" spans="1:7">
      <c r="A98" s="29" t="s">
        <v>27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6">
        <f t="shared" si="28"/>
        <v>0</v>
      </c>
    </row>
    <row r="99" spans="1:7">
      <c r="A99" s="17" t="s">
        <v>28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6">
        <f t="shared" si="28"/>
        <v>0</v>
      </c>
    </row>
    <row r="100" spans="1:7">
      <c r="A100" s="17" t="s">
        <v>29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6">
        <f t="shared" si="28"/>
        <v>0</v>
      </c>
    </row>
    <row r="101" spans="1:7">
      <c r="A101" s="17" t="s">
        <v>30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6">
        <f t="shared" si="28"/>
        <v>0</v>
      </c>
    </row>
    <row r="102" spans="1:7">
      <c r="A102" s="17" t="s">
        <v>31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6">
        <f t="shared" si="28"/>
        <v>0</v>
      </c>
    </row>
    <row r="103" spans="1:7">
      <c r="A103" s="14" t="s">
        <v>32</v>
      </c>
      <c r="B103" s="15">
        <f>SUM(B104:B112)</f>
        <v>647920</v>
      </c>
      <c r="C103" s="15">
        <f>SUM(C104:C112)</f>
        <v>-647920</v>
      </c>
      <c r="D103" s="15">
        <f t="shared" ref="D103:G103" si="29">SUM(D104:D112)</f>
        <v>0</v>
      </c>
      <c r="E103" s="15">
        <f t="shared" si="29"/>
        <v>0</v>
      </c>
      <c r="F103" s="15">
        <f t="shared" si="29"/>
        <v>0</v>
      </c>
      <c r="G103" s="16">
        <f t="shared" si="29"/>
        <v>0</v>
      </c>
    </row>
    <row r="104" spans="1:7">
      <c r="A104" s="17" t="s">
        <v>33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6">
        <f>D104-E104</f>
        <v>0</v>
      </c>
    </row>
    <row r="105" spans="1:7">
      <c r="A105" s="17" t="s">
        <v>34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6">
        <f t="shared" ref="G105:G112" si="30">D105-E105</f>
        <v>0</v>
      </c>
    </row>
    <row r="106" spans="1:7">
      <c r="A106" s="17" t="s">
        <v>35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6">
        <f t="shared" si="30"/>
        <v>0</v>
      </c>
    </row>
    <row r="107" spans="1:7">
      <c r="A107" s="17" t="s">
        <v>36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6">
        <f t="shared" si="30"/>
        <v>0</v>
      </c>
    </row>
    <row r="108" spans="1:7">
      <c r="A108" s="17" t="s">
        <v>37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6">
        <f t="shared" si="30"/>
        <v>0</v>
      </c>
    </row>
    <row r="109" spans="1:7">
      <c r="A109" s="17" t="s">
        <v>38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6">
        <f t="shared" si="30"/>
        <v>0</v>
      </c>
    </row>
    <row r="110" spans="1:7">
      <c r="A110" s="17" t="s">
        <v>39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6">
        <f t="shared" si="30"/>
        <v>0</v>
      </c>
    </row>
    <row r="111" spans="1:7">
      <c r="A111" s="17" t="s">
        <v>40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6">
        <f t="shared" si="30"/>
        <v>0</v>
      </c>
    </row>
    <row r="112" spans="1:7">
      <c r="A112" s="17" t="s">
        <v>41</v>
      </c>
      <c r="B112" s="30">
        <v>647920</v>
      </c>
      <c r="C112" s="30">
        <v>-647920</v>
      </c>
      <c r="D112" s="15">
        <v>0</v>
      </c>
      <c r="E112" s="15">
        <v>0</v>
      </c>
      <c r="F112" s="15">
        <v>0</v>
      </c>
      <c r="G112" s="16">
        <f t="shared" si="30"/>
        <v>0</v>
      </c>
    </row>
    <row r="113" spans="1:7">
      <c r="A113" s="14" t="s">
        <v>42</v>
      </c>
      <c r="B113" s="15">
        <f>SUM(B114:B122)</f>
        <v>0</v>
      </c>
      <c r="C113" s="15">
        <f t="shared" ref="C113:G113" si="31">SUM(C114:C122)</f>
        <v>0</v>
      </c>
      <c r="D113" s="15">
        <f t="shared" si="31"/>
        <v>0</v>
      </c>
      <c r="E113" s="15">
        <f t="shared" si="31"/>
        <v>0</v>
      </c>
      <c r="F113" s="15">
        <f t="shared" si="31"/>
        <v>0</v>
      </c>
      <c r="G113" s="16">
        <f t="shared" si="31"/>
        <v>0</v>
      </c>
    </row>
    <row r="114" spans="1:7">
      <c r="A114" s="17" t="s">
        <v>43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6">
        <f>D114-E114</f>
        <v>0</v>
      </c>
    </row>
    <row r="115" spans="1:7">
      <c r="A115" s="17" t="s">
        <v>44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6">
        <f t="shared" ref="G115:G122" si="32">D115-E115</f>
        <v>0</v>
      </c>
    </row>
    <row r="116" spans="1:7">
      <c r="A116" s="17" t="s">
        <v>45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6">
        <f t="shared" si="32"/>
        <v>0</v>
      </c>
    </row>
    <row r="117" spans="1:7">
      <c r="A117" s="17" t="s">
        <v>46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6">
        <f t="shared" si="32"/>
        <v>0</v>
      </c>
    </row>
    <row r="118" spans="1:7">
      <c r="A118" s="17" t="s">
        <v>47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6">
        <f t="shared" si="32"/>
        <v>0</v>
      </c>
    </row>
    <row r="119" spans="1:7">
      <c r="A119" s="17" t="s">
        <v>48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6">
        <f t="shared" si="32"/>
        <v>0</v>
      </c>
    </row>
    <row r="120" spans="1:7">
      <c r="A120" s="17" t="s">
        <v>49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6">
        <f t="shared" si="32"/>
        <v>0</v>
      </c>
    </row>
    <row r="121" spans="1:7">
      <c r="A121" s="17" t="s">
        <v>50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6">
        <f t="shared" si="32"/>
        <v>0</v>
      </c>
    </row>
    <row r="122" spans="1:7">
      <c r="A122" s="17" t="s">
        <v>51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6">
        <f t="shared" si="32"/>
        <v>0</v>
      </c>
    </row>
    <row r="123" spans="1:7">
      <c r="A123" s="14" t="s">
        <v>52</v>
      </c>
      <c r="B123" s="15">
        <f>SUM(B124:B132)</f>
        <v>0</v>
      </c>
      <c r="C123" s="15">
        <f t="shared" ref="C123:G123" si="33">SUM(C124:C132)</f>
        <v>0</v>
      </c>
      <c r="D123" s="15">
        <f t="shared" si="33"/>
        <v>0</v>
      </c>
      <c r="E123" s="15">
        <f t="shared" si="33"/>
        <v>0</v>
      </c>
      <c r="F123" s="15">
        <f t="shared" si="33"/>
        <v>0</v>
      </c>
      <c r="G123" s="16">
        <f t="shared" si="33"/>
        <v>0</v>
      </c>
    </row>
    <row r="124" spans="1:7">
      <c r="A124" s="17" t="s">
        <v>53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6">
        <f>D124-E124</f>
        <v>0</v>
      </c>
    </row>
    <row r="125" spans="1:7">
      <c r="A125" s="17" t="s">
        <v>54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6">
        <f t="shared" ref="G125:G132" si="34">D125-E125</f>
        <v>0</v>
      </c>
    </row>
    <row r="126" spans="1:7">
      <c r="A126" s="17" t="s">
        <v>55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6">
        <f t="shared" si="34"/>
        <v>0</v>
      </c>
    </row>
    <row r="127" spans="1:7">
      <c r="A127" s="17" t="s">
        <v>56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6">
        <f t="shared" si="34"/>
        <v>0</v>
      </c>
    </row>
    <row r="128" spans="1:7">
      <c r="A128" s="17" t="s">
        <v>57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6">
        <f t="shared" si="34"/>
        <v>0</v>
      </c>
    </row>
    <row r="129" spans="1:7">
      <c r="A129" s="17" t="s">
        <v>58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6">
        <f t="shared" si="34"/>
        <v>0</v>
      </c>
    </row>
    <row r="130" spans="1:7">
      <c r="A130" s="17" t="s">
        <v>59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6">
        <f t="shared" si="34"/>
        <v>0</v>
      </c>
    </row>
    <row r="131" spans="1:7">
      <c r="A131" s="17" t="s">
        <v>60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6">
        <f t="shared" si="34"/>
        <v>0</v>
      </c>
    </row>
    <row r="132" spans="1:7">
      <c r="A132" s="17" t="s">
        <v>61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6">
        <f t="shared" si="34"/>
        <v>0</v>
      </c>
    </row>
    <row r="133" spans="1:7">
      <c r="A133" s="14" t="s">
        <v>62</v>
      </c>
      <c r="B133" s="15">
        <f>SUM(B134:B136)</f>
        <v>0</v>
      </c>
      <c r="C133" s="15">
        <f t="shared" ref="C133:G133" si="35">SUM(C134:C136)</f>
        <v>0</v>
      </c>
      <c r="D133" s="15">
        <f t="shared" si="35"/>
        <v>0</v>
      </c>
      <c r="E133" s="15">
        <f t="shared" si="35"/>
        <v>0</v>
      </c>
      <c r="F133" s="15">
        <f t="shared" si="35"/>
        <v>0</v>
      </c>
      <c r="G133" s="16">
        <f t="shared" si="35"/>
        <v>0</v>
      </c>
    </row>
    <row r="134" spans="1:7">
      <c r="A134" s="17" t="s">
        <v>63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6">
        <f>D134-E134</f>
        <v>0</v>
      </c>
    </row>
    <row r="135" spans="1:7">
      <c r="A135" s="17" t="s">
        <v>64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6">
        <f t="shared" ref="G135:G136" si="36">D135-E135</f>
        <v>0</v>
      </c>
    </row>
    <row r="136" spans="1:7">
      <c r="A136" s="17" t="s">
        <v>65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6">
        <f t="shared" si="36"/>
        <v>0</v>
      </c>
    </row>
    <row r="137" spans="1:7">
      <c r="A137" s="14" t="s">
        <v>66</v>
      </c>
      <c r="B137" s="15">
        <f>SUM(B138:B142,B144:B145)</f>
        <v>0</v>
      </c>
      <c r="C137" s="15">
        <f t="shared" ref="C137:G137" si="37">SUM(C138:C142,C144:C145)</f>
        <v>0</v>
      </c>
      <c r="D137" s="15">
        <f t="shared" si="37"/>
        <v>0</v>
      </c>
      <c r="E137" s="15">
        <f t="shared" si="37"/>
        <v>0</v>
      </c>
      <c r="F137" s="15">
        <f t="shared" si="37"/>
        <v>0</v>
      </c>
      <c r="G137" s="16">
        <f t="shared" si="37"/>
        <v>0</v>
      </c>
    </row>
    <row r="138" spans="1:7">
      <c r="A138" s="17" t="s">
        <v>67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6">
        <f>D138-E138</f>
        <v>0</v>
      </c>
    </row>
    <row r="139" spans="1:7">
      <c r="A139" s="17" t="s">
        <v>68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6">
        <f t="shared" ref="G139:G145" si="38">D139-E139</f>
        <v>0</v>
      </c>
    </row>
    <row r="140" spans="1:7">
      <c r="A140" s="17" t="s">
        <v>69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6">
        <f t="shared" si="38"/>
        <v>0</v>
      </c>
    </row>
    <row r="141" spans="1:7">
      <c r="A141" s="17" t="s">
        <v>70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6">
        <f t="shared" si="38"/>
        <v>0</v>
      </c>
    </row>
    <row r="142" spans="1:7">
      <c r="A142" s="17" t="s">
        <v>71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6">
        <f t="shared" si="38"/>
        <v>0</v>
      </c>
    </row>
    <row r="143" spans="1:7">
      <c r="A143" s="17" t="s">
        <v>72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6">
        <f t="shared" si="38"/>
        <v>0</v>
      </c>
    </row>
    <row r="144" spans="1:7">
      <c r="A144" s="17" t="s">
        <v>73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6">
        <f t="shared" si="38"/>
        <v>0</v>
      </c>
    </row>
    <row r="145" spans="1:7">
      <c r="A145" s="17" t="s">
        <v>74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6">
        <f t="shared" si="38"/>
        <v>0</v>
      </c>
    </row>
    <row r="146" spans="1:7">
      <c r="A146" s="14" t="s">
        <v>75</v>
      </c>
      <c r="B146" s="15">
        <f>SUM(B147:B149)</f>
        <v>0</v>
      </c>
      <c r="C146" s="15">
        <f t="shared" ref="C146:G146" si="39">SUM(C147:C149)</f>
        <v>0</v>
      </c>
      <c r="D146" s="15">
        <f t="shared" si="39"/>
        <v>0</v>
      </c>
      <c r="E146" s="15">
        <f t="shared" si="39"/>
        <v>0</v>
      </c>
      <c r="F146" s="15">
        <f t="shared" si="39"/>
        <v>0</v>
      </c>
      <c r="G146" s="16">
        <f t="shared" si="39"/>
        <v>0</v>
      </c>
    </row>
    <row r="147" spans="1:7">
      <c r="A147" s="17" t="s">
        <v>76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6">
        <f>D147-E147</f>
        <v>0</v>
      </c>
    </row>
    <row r="148" spans="1:7">
      <c r="A148" s="17" t="s">
        <v>77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6">
        <f t="shared" ref="G148:G149" si="40">D148-E148</f>
        <v>0</v>
      </c>
    </row>
    <row r="149" spans="1:7">
      <c r="A149" s="17" t="s">
        <v>78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6">
        <f t="shared" si="40"/>
        <v>0</v>
      </c>
    </row>
    <row r="150" spans="1:7">
      <c r="A150" s="14" t="s">
        <v>79</v>
      </c>
      <c r="B150" s="15">
        <f>SUM(B151:B157)</f>
        <v>0</v>
      </c>
      <c r="C150" s="15">
        <f t="shared" ref="C150:G150" si="41">SUM(C151:C157)</f>
        <v>0</v>
      </c>
      <c r="D150" s="15">
        <f t="shared" si="41"/>
        <v>0</v>
      </c>
      <c r="E150" s="15">
        <f t="shared" si="41"/>
        <v>0</v>
      </c>
      <c r="F150" s="15">
        <f t="shared" si="41"/>
        <v>0</v>
      </c>
      <c r="G150" s="16">
        <f t="shared" si="41"/>
        <v>0</v>
      </c>
    </row>
    <row r="151" spans="1:7">
      <c r="A151" s="17" t="s">
        <v>80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6">
        <f>D151-E151</f>
        <v>0</v>
      </c>
    </row>
    <row r="152" spans="1:7">
      <c r="A152" s="17" t="s">
        <v>81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6">
        <f t="shared" ref="G152:G157" si="42">D152-E152</f>
        <v>0</v>
      </c>
    </row>
    <row r="153" spans="1:7">
      <c r="A153" s="17" t="s">
        <v>82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6">
        <f t="shared" si="42"/>
        <v>0</v>
      </c>
    </row>
    <row r="154" spans="1:7">
      <c r="A154" s="29" t="s">
        <v>83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6">
        <f t="shared" si="42"/>
        <v>0</v>
      </c>
    </row>
    <row r="155" spans="1:7">
      <c r="A155" s="17" t="s">
        <v>84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6">
        <f t="shared" si="42"/>
        <v>0</v>
      </c>
    </row>
    <row r="156" spans="1:7">
      <c r="A156" s="17" t="s">
        <v>85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6">
        <f t="shared" si="42"/>
        <v>0</v>
      </c>
    </row>
    <row r="157" spans="1:7">
      <c r="A157" s="17" t="s">
        <v>86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6">
        <f t="shared" si="42"/>
        <v>0</v>
      </c>
    </row>
    <row r="158" spans="1:7">
      <c r="A158" s="31"/>
      <c r="B158" s="24"/>
      <c r="C158" s="24"/>
      <c r="D158" s="15"/>
      <c r="E158" s="24"/>
      <c r="F158" s="24"/>
      <c r="G158" s="25"/>
    </row>
    <row r="159" spans="1:7">
      <c r="A159" s="32" t="s">
        <v>88</v>
      </c>
      <c r="B159" s="27">
        <f>B9+B84</f>
        <v>17524244</v>
      </c>
      <c r="C159" s="27">
        <f t="shared" ref="C159:G159" si="43">C9+C84</f>
        <v>-1507151.75</v>
      </c>
      <c r="D159" s="27">
        <f t="shared" si="43"/>
        <v>16017092.25</v>
      </c>
      <c r="E159" s="27">
        <f t="shared" si="43"/>
        <v>15612361.219999999</v>
      </c>
      <c r="F159" s="27">
        <f t="shared" si="43"/>
        <v>14897176.779999999</v>
      </c>
      <c r="G159" s="28">
        <f t="shared" si="43"/>
        <v>404731.03000000014</v>
      </c>
    </row>
    <row r="160" spans="1:7">
      <c r="A160" s="33"/>
      <c r="B160" s="34"/>
      <c r="C160" s="34"/>
      <c r="D160" s="34"/>
      <c r="E160" s="34"/>
      <c r="F160" s="34"/>
      <c r="G160" s="35"/>
    </row>
    <row r="163" spans="1:6">
      <c r="A163" s="36" t="s">
        <v>89</v>
      </c>
      <c r="B163" s="37"/>
      <c r="C163" s="37"/>
    </row>
    <row r="164" spans="1:6">
      <c r="A164" s="38"/>
      <c r="B164" s="37"/>
      <c r="C164" s="37"/>
    </row>
    <row r="165" spans="1:6">
      <c r="A165" s="38"/>
      <c r="B165" s="37"/>
      <c r="C165" s="37"/>
    </row>
    <row r="166" spans="1:6">
      <c r="A166" s="38"/>
      <c r="B166" s="37"/>
      <c r="C166" s="37"/>
    </row>
    <row r="167" spans="1:6">
      <c r="A167" s="38"/>
      <c r="B167" s="37"/>
      <c r="C167" s="37"/>
    </row>
    <row r="168" spans="1:6">
      <c r="A168" s="39"/>
      <c r="B168" s="40"/>
      <c r="C168" s="39"/>
    </row>
    <row r="169" spans="1:6">
      <c r="A169" s="41"/>
      <c r="B169" s="39"/>
      <c r="C169" s="39"/>
    </row>
    <row r="170" spans="1:6">
      <c r="A170" s="39" t="s">
        <v>90</v>
      </c>
      <c r="B170" s="41" t="s">
        <v>91</v>
      </c>
      <c r="C170" s="42"/>
      <c r="F170" s="38" t="s">
        <v>90</v>
      </c>
    </row>
    <row r="171" spans="1:6">
      <c r="A171" s="43" t="s">
        <v>92</v>
      </c>
      <c r="B171" s="44" t="s">
        <v>93</v>
      </c>
      <c r="C171" s="42"/>
      <c r="F171" s="38" t="s">
        <v>94</v>
      </c>
    </row>
    <row r="172" spans="1:6">
      <c r="A172" s="37" t="s">
        <v>95</v>
      </c>
      <c r="B172" s="45" t="s">
        <v>96</v>
      </c>
      <c r="C172" s="42"/>
      <c r="F172" s="38" t="s">
        <v>97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 a)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2019-02-05T23:21:56Z</dcterms:created>
  <dcterms:modified xsi:type="dcterms:W3CDTF">2019-02-05T23:22:35Z</dcterms:modified>
</cp:coreProperties>
</file>