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1600" windowHeight="1008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4" l="1"/>
  <c r="F36" i="4"/>
  <c r="I33" i="4"/>
  <c r="F33" i="4"/>
  <c r="D21" i="4"/>
  <c r="I22" i="4" l="1"/>
  <c r="G31" i="4"/>
  <c r="H31" i="4"/>
  <c r="E31" i="4"/>
  <c r="H21" i="4"/>
  <c r="G21" i="4"/>
  <c r="E21" i="4"/>
  <c r="D31" i="4"/>
  <c r="I40" i="4" l="1"/>
  <c r="F40" i="4"/>
  <c r="I39" i="4"/>
  <c r="H39" i="4"/>
  <c r="H41" i="4" s="1"/>
  <c r="G39" i="4"/>
  <c r="G41" i="4" s="1"/>
  <c r="F39" i="4"/>
  <c r="E39" i="4"/>
  <c r="E41" i="4" s="1"/>
  <c r="D39" i="4"/>
  <c r="D41" i="4" s="1"/>
  <c r="I37" i="4"/>
  <c r="F37" i="4"/>
  <c r="I35" i="4"/>
  <c r="F35" i="4"/>
  <c r="I34" i="4"/>
  <c r="F34" i="4"/>
  <c r="I32" i="4"/>
  <c r="I31" i="4" s="1"/>
  <c r="F32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I21" i="4" s="1"/>
  <c r="F23" i="4"/>
  <c r="F21" i="4" s="1"/>
  <c r="H16" i="4"/>
  <c r="G16" i="4"/>
  <c r="E16" i="4"/>
  <c r="D16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F16" i="4" s="1"/>
  <c r="I16" i="4" l="1"/>
  <c r="I41" i="4"/>
  <c r="F31" i="4"/>
  <c r="F41" i="4" s="1"/>
</calcChain>
</file>

<file path=xl/sharedStrings.xml><?xml version="1.0" encoding="utf-8"?>
<sst xmlns="http://schemas.openxmlformats.org/spreadsheetml/2006/main" count="107" uniqueCount="57">
  <si>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</si>
  <si>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</si>
  <si>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</si>
  <si>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</si>
  <si>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</si>
  <si>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</si>
  <si>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</si>
  <si>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</si>
  <si>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</si>
  <si>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</si>
  <si>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</si>
  <si>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</si>
  <si>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</si>
  <si>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</si>
  <si>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</si>
  <si>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</si>
  <si>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</si>
  <si>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</si>
  <si>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</si>
  <si>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</si>
  <si>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</si>
  <si>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</si>
  <si>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</si>
  <si>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</si>
  <si>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</si>
  <si>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</si>
  <si>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</si>
  <si>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</si>
  <si>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</si>
  <si>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</si>
  <si>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</si>
  <si>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</si>
  <si>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</si>
  <si>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</si>
  <si>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</si>
  <si>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</si>
  <si>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</si>
  <si>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</si>
  <si>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</si>
  <si>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</si>
  <si>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</si>
  <si>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</si>
  <si>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</si>
  <si>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</si>
  <si>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</si>
  <si>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</si>
  <si>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</si>
  <si>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</si>
  <si>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</si>
  <si>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SISTEMA DE AGUA POTABLE Y ALCANTARILLADO DE ROMITA, GTO.
ESTADO ANALÍTICO DE INGRESOS
DEL 1 DE ENERO AL 31 DE MARZO DEL 2019</t>
  </si>
  <si>
    <t>"Bajo protesta de decir verdad declaramos que los Estados Financieros y sus notas, son razonablemente correctos y son responsabilidad del emisor"</t>
  </si>
  <si>
    <t>___________________________________</t>
  </si>
  <si>
    <t>________________________________________</t>
  </si>
  <si>
    <t xml:space="preserve">  Presidente del Consejo Directivo</t>
  </si>
  <si>
    <t xml:space="preserve">                 Tesorero del Consejo Directivo</t>
  </si>
  <si>
    <t xml:space="preserve">       Vicente Jaramillo Cortes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</si>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</sst>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>
      <alignment vertical="top" wrapText="1"/>
    </xf>
    <xf numFmtId="0" fontId="7" fillId="0" borderId="0" xfId="9" applyFont="1" applyAlignment="1">
      <alignment vertical="top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left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showGridLines="0"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s="3" customFormat="1" ht="66" customHeight="1" x14ac:dyDescent="0.2">
      <c r="B1" s="53" t="s">
        <v>49</v>
      </c>
      <c r="C1" s="54"/>
      <c r="D1" s="54"/>
      <c r="E1" s="54"/>
      <c r="F1" s="54"/>
      <c r="G1" s="54"/>
      <c r="H1" s="54"/>
      <c r="I1" s="55"/>
    </row>
    <row r="2" spans="2:10" s="3" customFormat="1" x14ac:dyDescent="0.2">
      <c r="B2" s="56" t="s">
        <v>15</v>
      </c>
      <c r="C2" s="57"/>
      <c r="D2" s="54" t="s">
        <v>23</v>
      </c>
      <c r="E2" s="54"/>
      <c r="F2" s="54"/>
      <c r="G2" s="54"/>
      <c r="H2" s="54"/>
      <c r="I2" s="62" t="s">
        <v>20</v>
      </c>
    </row>
    <row r="3" spans="2:10" s="1" customFormat="1" ht="24.95" customHeight="1" x14ac:dyDescent="0.2">
      <c r="B3" s="58"/>
      <c r="C3" s="59"/>
      <c r="D3" s="46" t="s">
        <v>16</v>
      </c>
      <c r="E3" s="47" t="s">
        <v>21</v>
      </c>
      <c r="F3" s="47" t="s">
        <v>17</v>
      </c>
      <c r="G3" s="47" t="s">
        <v>18</v>
      </c>
      <c r="H3" s="48" t="s">
        <v>19</v>
      </c>
      <c r="I3" s="63"/>
    </row>
    <row r="4" spans="2:10" s="1" customFormat="1" x14ac:dyDescent="0.2">
      <c r="B4" s="60"/>
      <c r="C4" s="61"/>
      <c r="D4" s="49" t="s">
        <v>8</v>
      </c>
      <c r="E4" s="50" t="s">
        <v>9</v>
      </c>
      <c r="F4" s="50" t="s">
        <v>10</v>
      </c>
      <c r="G4" s="50" t="s">
        <v>11</v>
      </c>
      <c r="H4" s="50" t="s">
        <v>12</v>
      </c>
      <c r="I4" s="50" t="s">
        <v>13</v>
      </c>
    </row>
    <row r="5" spans="2:10" x14ac:dyDescent="0.2">
      <c r="B5" s="28"/>
      <c r="C5" s="38" t="s">
        <v>0</v>
      </c>
      <c r="D5" s="16">
        <v>0</v>
      </c>
      <c r="E5" s="16">
        <v>0</v>
      </c>
      <c r="F5" s="16">
        <f>D5+E5</f>
        <v>0</v>
      </c>
      <c r="G5" s="16">
        <v>0</v>
      </c>
      <c r="H5" s="16">
        <v>0</v>
      </c>
      <c r="I5" s="16">
        <f>H5-D5</f>
        <v>0</v>
      </c>
      <c r="J5" s="40" t="s">
        <v>38</v>
      </c>
    </row>
    <row r="6" spans="2:10" x14ac:dyDescent="0.2">
      <c r="B6" s="29"/>
      <c r="C6" s="39" t="s">
        <v>1</v>
      </c>
      <c r="D6" s="17">
        <v>0</v>
      </c>
      <c r="E6" s="17">
        <v>0</v>
      </c>
      <c r="F6" s="17">
        <f t="shared" ref="F6:F9" si="0">D6+E6</f>
        <v>0</v>
      </c>
      <c r="G6" s="17">
        <v>0</v>
      </c>
      <c r="H6" s="17">
        <v>0</v>
      </c>
      <c r="I6" s="17">
        <f t="shared" ref="I6:I9" si="1">H6-D6</f>
        <v>0</v>
      </c>
      <c r="J6" s="40" t="s">
        <v>48</v>
      </c>
    </row>
    <row r="7" spans="2:10" x14ac:dyDescent="0.2">
      <c r="B7" s="28"/>
      <c r="C7" s="38" t="s">
        <v>2</v>
      </c>
      <c r="D7" s="17">
        <v>0</v>
      </c>
      <c r="E7" s="17">
        <v>0</v>
      </c>
      <c r="F7" s="17">
        <f t="shared" si="0"/>
        <v>0</v>
      </c>
      <c r="G7" s="17">
        <v>0</v>
      </c>
      <c r="H7" s="17">
        <v>0</v>
      </c>
      <c r="I7" s="17">
        <f t="shared" si="1"/>
        <v>0</v>
      </c>
      <c r="J7" s="40" t="s">
        <v>39</v>
      </c>
    </row>
    <row r="8" spans="2:10" x14ac:dyDescent="0.2">
      <c r="B8" s="28"/>
      <c r="C8" s="38" t="s">
        <v>3</v>
      </c>
      <c r="D8" s="17">
        <v>16957745.309999999</v>
      </c>
      <c r="E8" s="17">
        <v>0</v>
      </c>
      <c r="F8" s="17">
        <f t="shared" si="0"/>
        <v>16957745.309999999</v>
      </c>
      <c r="G8" s="17">
        <v>4601006.09</v>
      </c>
      <c r="H8" s="17">
        <v>4601006.09</v>
      </c>
      <c r="I8" s="17">
        <f t="shared" si="1"/>
        <v>-12356739.219999999</v>
      </c>
      <c r="J8" s="40" t="s">
        <v>40</v>
      </c>
    </row>
    <row r="9" spans="2:10" x14ac:dyDescent="0.2">
      <c r="B9" s="28"/>
      <c r="C9" s="38" t="s">
        <v>4</v>
      </c>
      <c r="D9" s="17">
        <v>49866.01</v>
      </c>
      <c r="E9" s="17">
        <v>0</v>
      </c>
      <c r="F9" s="17">
        <f t="shared" si="0"/>
        <v>49866.01</v>
      </c>
      <c r="G9" s="17">
        <v>4157.03</v>
      </c>
      <c r="H9" s="17">
        <v>4157.03</v>
      </c>
      <c r="I9" s="17">
        <f t="shared" si="1"/>
        <v>-45708.98</v>
      </c>
      <c r="J9" s="40" t="s">
        <v>41</v>
      </c>
    </row>
    <row r="10" spans="2:10" x14ac:dyDescent="0.2">
      <c r="B10" s="29"/>
      <c r="C10" s="39" t="s">
        <v>5</v>
      </c>
      <c r="D10" s="17">
        <v>0</v>
      </c>
      <c r="E10" s="17">
        <v>0</v>
      </c>
      <c r="F10" s="17">
        <f t="shared" ref="F10:F13" si="2">D10+E10</f>
        <v>0</v>
      </c>
      <c r="G10" s="17">
        <v>0</v>
      </c>
      <c r="H10" s="17">
        <v>0</v>
      </c>
      <c r="I10" s="17">
        <f t="shared" ref="I10:I13" si="3">H10-D10</f>
        <v>0</v>
      </c>
      <c r="J10" s="40" t="s">
        <v>42</v>
      </c>
    </row>
    <row r="11" spans="2:10" x14ac:dyDescent="0.2">
      <c r="B11" s="35"/>
      <c r="C11" s="38" t="s">
        <v>25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  <c r="J11" s="40" t="s">
        <v>43</v>
      </c>
    </row>
    <row r="12" spans="2:10" ht="22.5" x14ac:dyDescent="0.2">
      <c r="B12" s="35"/>
      <c r="C12" s="38" t="s">
        <v>26</v>
      </c>
      <c r="D12" s="17">
        <v>375002.4</v>
      </c>
      <c r="E12" s="17">
        <v>0</v>
      </c>
      <c r="F12" s="17">
        <f t="shared" si="2"/>
        <v>375002.4</v>
      </c>
      <c r="G12" s="17">
        <v>0</v>
      </c>
      <c r="H12" s="17">
        <v>0</v>
      </c>
      <c r="I12" s="17">
        <f t="shared" si="3"/>
        <v>-375002.4</v>
      </c>
      <c r="J12" s="40" t="s">
        <v>44</v>
      </c>
    </row>
    <row r="13" spans="2:10" ht="22.5" x14ac:dyDescent="0.2">
      <c r="B13" s="35"/>
      <c r="C13" s="38" t="s">
        <v>27</v>
      </c>
      <c r="D13" s="17">
        <v>667357.6</v>
      </c>
      <c r="E13" s="17">
        <v>0</v>
      </c>
      <c r="F13" s="17">
        <f t="shared" si="2"/>
        <v>667357.6</v>
      </c>
      <c r="G13" s="17">
        <v>0</v>
      </c>
      <c r="H13" s="17">
        <v>0</v>
      </c>
      <c r="I13" s="17">
        <f t="shared" si="3"/>
        <v>-667357.6</v>
      </c>
      <c r="J13" s="40" t="s">
        <v>45</v>
      </c>
    </row>
    <row r="14" spans="2:10" x14ac:dyDescent="0.2">
      <c r="B14" s="28"/>
      <c r="C14" s="38" t="s">
        <v>6</v>
      </c>
      <c r="D14" s="17">
        <v>0</v>
      </c>
      <c r="E14" s="17">
        <v>0</v>
      </c>
      <c r="F14" s="17">
        <f t="shared" ref="F14" si="4">D14+E14</f>
        <v>0</v>
      </c>
      <c r="G14" s="17">
        <v>0</v>
      </c>
      <c r="H14" s="17">
        <v>0</v>
      </c>
      <c r="I14" s="17">
        <f t="shared" ref="I14" si="5">H14-D14</f>
        <v>0</v>
      </c>
      <c r="J14" s="40" t="s">
        <v>46</v>
      </c>
    </row>
    <row r="15" spans="2:10" x14ac:dyDescent="0.2">
      <c r="B15" s="28"/>
      <c r="D15" s="8"/>
      <c r="E15" s="8"/>
      <c r="F15" s="8"/>
      <c r="G15" s="8"/>
      <c r="H15" s="8"/>
      <c r="I15" s="8"/>
      <c r="J15" s="40" t="s">
        <v>47</v>
      </c>
    </row>
    <row r="16" spans="2:10" x14ac:dyDescent="0.2">
      <c r="B16" s="4"/>
      <c r="C16" s="5" t="s">
        <v>14</v>
      </c>
      <c r="D16" s="18">
        <f>SUM(D5:D14)</f>
        <v>18049971.32</v>
      </c>
      <c r="E16" s="18">
        <f t="shared" ref="E16:I16" si="6">SUM(E5:E14)</f>
        <v>0</v>
      </c>
      <c r="F16" s="18">
        <f>SUM(F5:F14)</f>
        <v>18049971.32</v>
      </c>
      <c r="G16" s="18">
        <f t="shared" si="6"/>
        <v>4605163.12</v>
      </c>
      <c r="H16" s="6">
        <f t="shared" si="6"/>
        <v>4605163.12</v>
      </c>
      <c r="I16" s="7">
        <f t="shared" si="6"/>
        <v>-13444808.199999999</v>
      </c>
      <c r="J16" s="40" t="s">
        <v>47</v>
      </c>
    </row>
    <row r="17" spans="2:10" x14ac:dyDescent="0.2">
      <c r="B17" s="30"/>
      <c r="C17" s="24"/>
      <c r="D17" s="25"/>
      <c r="E17" s="25"/>
      <c r="F17" s="31"/>
      <c r="G17" s="26" t="s">
        <v>22</v>
      </c>
      <c r="H17" s="32"/>
      <c r="I17" s="22"/>
      <c r="J17" s="40" t="s">
        <v>47</v>
      </c>
    </row>
    <row r="18" spans="2:10" x14ac:dyDescent="0.2">
      <c r="B18" s="64" t="s">
        <v>24</v>
      </c>
      <c r="C18" s="65"/>
      <c r="D18" s="54" t="s">
        <v>23</v>
      </c>
      <c r="E18" s="54"/>
      <c r="F18" s="54"/>
      <c r="G18" s="54"/>
      <c r="H18" s="54"/>
      <c r="I18" s="62" t="s">
        <v>20</v>
      </c>
      <c r="J18" s="40" t="s">
        <v>47</v>
      </c>
    </row>
    <row r="19" spans="2:10" ht="22.5" x14ac:dyDescent="0.2">
      <c r="B19" s="66"/>
      <c r="C19" s="67"/>
      <c r="D19" s="46" t="s">
        <v>16</v>
      </c>
      <c r="E19" s="47" t="s">
        <v>21</v>
      </c>
      <c r="F19" s="47" t="s">
        <v>17</v>
      </c>
      <c r="G19" s="47" t="s">
        <v>18</v>
      </c>
      <c r="H19" s="48" t="s">
        <v>19</v>
      </c>
      <c r="I19" s="63"/>
      <c r="J19" s="40" t="s">
        <v>47</v>
      </c>
    </row>
    <row r="20" spans="2:10" x14ac:dyDescent="0.2">
      <c r="B20" s="68"/>
      <c r="C20" s="69"/>
      <c r="D20" s="49" t="s">
        <v>8</v>
      </c>
      <c r="E20" s="50" t="s">
        <v>9</v>
      </c>
      <c r="F20" s="50" t="s">
        <v>10</v>
      </c>
      <c r="G20" s="50" t="s">
        <v>11</v>
      </c>
      <c r="H20" s="50" t="s">
        <v>12</v>
      </c>
      <c r="I20" s="50" t="s">
        <v>13</v>
      </c>
      <c r="J20" s="40" t="s">
        <v>47</v>
      </c>
    </row>
    <row r="21" spans="2:10" x14ac:dyDescent="0.2">
      <c r="B21" s="36" t="s">
        <v>28</v>
      </c>
      <c r="C21" s="10"/>
      <c r="D21" s="19">
        <f>SUM(D22+D23+D24+D25+D26+D27+D28+D29)</f>
        <v>0</v>
      </c>
      <c r="E21" s="19">
        <f t="shared" ref="E21:I21" si="7">SUM(E22+E23+E24+E25+E26+E27+E28+E29)</f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40" t="s">
        <v>47</v>
      </c>
    </row>
    <row r="22" spans="2:10" x14ac:dyDescent="0.2">
      <c r="B22" s="11"/>
      <c r="C22" s="12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f t="shared" ref="I22:I25" si="8">H22-D22</f>
        <v>0</v>
      </c>
      <c r="J22" s="40" t="s">
        <v>38</v>
      </c>
    </row>
    <row r="23" spans="2:10" x14ac:dyDescent="0.2">
      <c r="B23" s="11"/>
      <c r="C23" s="12" t="s">
        <v>1</v>
      </c>
      <c r="D23" s="20">
        <v>0</v>
      </c>
      <c r="E23" s="20">
        <v>0</v>
      </c>
      <c r="F23" s="20">
        <f t="shared" ref="F23:F25" si="9">D23+E23</f>
        <v>0</v>
      </c>
      <c r="G23" s="20">
        <v>0</v>
      </c>
      <c r="H23" s="20">
        <v>0</v>
      </c>
      <c r="I23" s="20">
        <f t="shared" si="8"/>
        <v>0</v>
      </c>
      <c r="J23" s="40" t="s">
        <v>48</v>
      </c>
    </row>
    <row r="24" spans="2:10" x14ac:dyDescent="0.2">
      <c r="B24" s="11"/>
      <c r="C24" s="12" t="s">
        <v>2</v>
      </c>
      <c r="D24" s="20">
        <v>0</v>
      </c>
      <c r="E24" s="20">
        <v>0</v>
      </c>
      <c r="F24" s="20">
        <f t="shared" si="9"/>
        <v>0</v>
      </c>
      <c r="G24" s="20">
        <v>0</v>
      </c>
      <c r="H24" s="20">
        <v>0</v>
      </c>
      <c r="I24" s="20">
        <f t="shared" si="8"/>
        <v>0</v>
      </c>
      <c r="J24" s="40" t="s">
        <v>39</v>
      </c>
    </row>
    <row r="25" spans="2:10" x14ac:dyDescent="0.2">
      <c r="B25" s="11"/>
      <c r="C25" s="12" t="s">
        <v>3</v>
      </c>
      <c r="D25" s="20">
        <v>0</v>
      </c>
      <c r="E25" s="20">
        <v>0</v>
      </c>
      <c r="F25" s="20">
        <f t="shared" si="9"/>
        <v>0</v>
      </c>
      <c r="G25" s="20">
        <v>0</v>
      </c>
      <c r="H25" s="20">
        <v>0</v>
      </c>
      <c r="I25" s="20">
        <f t="shared" si="8"/>
        <v>0</v>
      </c>
      <c r="J25" s="40" t="s">
        <v>40</v>
      </c>
    </row>
    <row r="26" spans="2:10" x14ac:dyDescent="0.2">
      <c r="B26" s="11"/>
      <c r="C26" s="12" t="s">
        <v>29</v>
      </c>
      <c r="D26" s="20">
        <v>0</v>
      </c>
      <c r="E26" s="20">
        <v>0</v>
      </c>
      <c r="F26" s="20">
        <f t="shared" ref="F26" si="10">D26+E26</f>
        <v>0</v>
      </c>
      <c r="G26" s="20">
        <v>0</v>
      </c>
      <c r="H26" s="20">
        <v>0</v>
      </c>
      <c r="I26" s="20">
        <f t="shared" ref="I26" si="11">H26-D26</f>
        <v>0</v>
      </c>
      <c r="J26" s="40" t="s">
        <v>41</v>
      </c>
    </row>
    <row r="27" spans="2:10" x14ac:dyDescent="0.2">
      <c r="B27" s="11"/>
      <c r="C27" s="12" t="s">
        <v>30</v>
      </c>
      <c r="D27" s="20">
        <v>0</v>
      </c>
      <c r="E27" s="20">
        <v>0</v>
      </c>
      <c r="F27" s="20">
        <f t="shared" ref="F27:F29" si="12">D27+E27</f>
        <v>0</v>
      </c>
      <c r="G27" s="20">
        <v>0</v>
      </c>
      <c r="H27" s="20">
        <v>0</v>
      </c>
      <c r="I27" s="20">
        <f t="shared" ref="I27:I29" si="13">H27-D27</f>
        <v>0</v>
      </c>
      <c r="J27" s="40" t="s">
        <v>42</v>
      </c>
    </row>
    <row r="28" spans="2:10" ht="22.5" x14ac:dyDescent="0.2">
      <c r="B28" s="11"/>
      <c r="C28" s="12" t="s">
        <v>31</v>
      </c>
      <c r="D28" s="20">
        <v>0</v>
      </c>
      <c r="E28" s="20">
        <v>0</v>
      </c>
      <c r="F28" s="20">
        <f t="shared" si="12"/>
        <v>0</v>
      </c>
      <c r="G28" s="20">
        <v>0</v>
      </c>
      <c r="H28" s="20">
        <v>0</v>
      </c>
      <c r="I28" s="20">
        <f t="shared" si="13"/>
        <v>0</v>
      </c>
      <c r="J28" s="40" t="s">
        <v>44</v>
      </c>
    </row>
    <row r="29" spans="2:10" ht="22.5" x14ac:dyDescent="0.2">
      <c r="B29" s="11"/>
      <c r="C29" s="12" t="s">
        <v>27</v>
      </c>
      <c r="D29" s="20">
        <v>0</v>
      </c>
      <c r="E29" s="20">
        <v>0</v>
      </c>
      <c r="F29" s="20">
        <f t="shared" si="12"/>
        <v>0</v>
      </c>
      <c r="G29" s="20">
        <v>0</v>
      </c>
      <c r="H29" s="20">
        <v>0</v>
      </c>
      <c r="I29" s="20">
        <f t="shared" si="13"/>
        <v>0</v>
      </c>
      <c r="J29" s="40" t="s">
        <v>45</v>
      </c>
    </row>
    <row r="30" spans="2:10" x14ac:dyDescent="0.2">
      <c r="B30" s="11"/>
      <c r="C30" s="12"/>
      <c r="D30" s="20"/>
      <c r="E30" s="20"/>
      <c r="F30" s="20"/>
      <c r="G30" s="20"/>
      <c r="H30" s="20"/>
      <c r="I30" s="20"/>
      <c r="J30" s="40" t="s">
        <v>47</v>
      </c>
    </row>
    <row r="31" spans="2:10" x14ac:dyDescent="0.2">
      <c r="B31" s="36" t="s">
        <v>7</v>
      </c>
      <c r="C31" s="10"/>
      <c r="D31" s="21">
        <f t="shared" ref="D31:H31" si="14">SUM(D32:D37)</f>
        <v>18049971.32</v>
      </c>
      <c r="E31" s="21">
        <f t="shared" si="14"/>
        <v>0</v>
      </c>
      <c r="F31" s="21">
        <f t="shared" si="14"/>
        <v>18049971.32</v>
      </c>
      <c r="G31" s="21">
        <f t="shared" si="14"/>
        <v>4605163.12</v>
      </c>
      <c r="H31" s="21">
        <f t="shared" si="14"/>
        <v>4605163.12</v>
      </c>
      <c r="I31" s="21">
        <f>SUM(I32:I37)</f>
        <v>-13444808.199999999</v>
      </c>
      <c r="J31" s="40" t="s">
        <v>47</v>
      </c>
    </row>
    <row r="32" spans="2:10" x14ac:dyDescent="0.2">
      <c r="B32" s="11"/>
      <c r="C32" s="12" t="s">
        <v>1</v>
      </c>
      <c r="D32" s="20">
        <v>0</v>
      </c>
      <c r="E32" s="20">
        <v>0</v>
      </c>
      <c r="F32" s="20">
        <f>D32+E32</f>
        <v>0</v>
      </c>
      <c r="G32" s="20">
        <v>0</v>
      </c>
      <c r="H32" s="20">
        <v>0</v>
      </c>
      <c r="I32" s="20">
        <f>H32-D32</f>
        <v>0</v>
      </c>
      <c r="J32" s="40" t="s">
        <v>48</v>
      </c>
    </row>
    <row r="33" spans="2:10" x14ac:dyDescent="0.2">
      <c r="B33" s="28"/>
      <c r="C33" s="38" t="s">
        <v>3</v>
      </c>
      <c r="D33" s="17">
        <v>16957745.309999999</v>
      </c>
      <c r="E33" s="17">
        <v>0</v>
      </c>
      <c r="F33" s="17">
        <f t="shared" ref="F33" si="15">D33+E33</f>
        <v>16957745.309999999</v>
      </c>
      <c r="G33" s="17">
        <v>4601006.09</v>
      </c>
      <c r="H33" s="17">
        <v>4601006.09</v>
      </c>
      <c r="I33" s="17">
        <f t="shared" ref="I33" si="16">H33-D33</f>
        <v>-12356739.219999999</v>
      </c>
      <c r="J33" s="40"/>
    </row>
    <row r="34" spans="2:10" x14ac:dyDescent="0.2">
      <c r="B34" s="11"/>
      <c r="C34" s="12" t="s">
        <v>32</v>
      </c>
      <c r="D34" s="20">
        <v>49866.01</v>
      </c>
      <c r="E34" s="20">
        <v>0</v>
      </c>
      <c r="F34" s="20">
        <f>D34+E34</f>
        <v>49866.01</v>
      </c>
      <c r="G34" s="20">
        <v>4157.03</v>
      </c>
      <c r="H34" s="20">
        <v>4157.03</v>
      </c>
      <c r="I34" s="20">
        <f t="shared" ref="I34:I36" si="17">H34-D34</f>
        <v>-45708.98</v>
      </c>
      <c r="J34" s="40" t="s">
        <v>41</v>
      </c>
    </row>
    <row r="35" spans="2:10" x14ac:dyDescent="0.2">
      <c r="B35" s="11"/>
      <c r="C35" s="12" t="s">
        <v>33</v>
      </c>
      <c r="D35" s="20">
        <v>0</v>
      </c>
      <c r="E35" s="20">
        <v>0</v>
      </c>
      <c r="F35" s="20">
        <f>D35+E35</f>
        <v>0</v>
      </c>
      <c r="G35" s="20">
        <v>0</v>
      </c>
      <c r="H35" s="20">
        <v>0</v>
      </c>
      <c r="I35" s="20">
        <f t="shared" si="17"/>
        <v>0</v>
      </c>
      <c r="J35" s="40" t="s">
        <v>43</v>
      </c>
    </row>
    <row r="36" spans="2:10" ht="22.5" x14ac:dyDescent="0.2">
      <c r="B36" s="35"/>
      <c r="C36" s="38" t="s">
        <v>26</v>
      </c>
      <c r="D36" s="17">
        <v>375002.4</v>
      </c>
      <c r="E36" s="17">
        <v>0</v>
      </c>
      <c r="F36" s="17">
        <f t="shared" ref="F36" si="18">D36+E36</f>
        <v>375002.4</v>
      </c>
      <c r="G36" s="17">
        <v>0</v>
      </c>
      <c r="H36" s="17">
        <v>0</v>
      </c>
      <c r="I36" s="17">
        <f t="shared" si="17"/>
        <v>-375002.4</v>
      </c>
      <c r="J36" s="40"/>
    </row>
    <row r="37" spans="2:10" ht="22.5" x14ac:dyDescent="0.2">
      <c r="B37" s="11"/>
      <c r="C37" s="12" t="s">
        <v>27</v>
      </c>
      <c r="D37" s="20">
        <v>667357.6</v>
      </c>
      <c r="E37" s="20">
        <v>0</v>
      </c>
      <c r="F37" s="20">
        <f>D37+E37</f>
        <v>667357.6</v>
      </c>
      <c r="G37" s="20">
        <v>0</v>
      </c>
      <c r="H37" s="20">
        <v>0</v>
      </c>
      <c r="I37" s="20">
        <f t="shared" ref="I37" si="19">H37-D37</f>
        <v>-667357.6</v>
      </c>
      <c r="J37" s="40" t="s">
        <v>45</v>
      </c>
    </row>
    <row r="38" spans="2:10" x14ac:dyDescent="0.2">
      <c r="B38" s="11"/>
      <c r="C38" s="12"/>
      <c r="D38" s="20"/>
      <c r="E38" s="20"/>
      <c r="F38" s="20"/>
      <c r="G38" s="20"/>
      <c r="H38" s="20"/>
      <c r="I38" s="20"/>
      <c r="J38" s="40" t="s">
        <v>47</v>
      </c>
    </row>
    <row r="39" spans="2:10" x14ac:dyDescent="0.2">
      <c r="B39" s="37" t="s">
        <v>34</v>
      </c>
      <c r="C39" s="13"/>
      <c r="D39" s="21">
        <f t="shared" ref="D39:I39" si="20">SUM(D40)</f>
        <v>0</v>
      </c>
      <c r="E39" s="21">
        <f t="shared" si="20"/>
        <v>0</v>
      </c>
      <c r="F39" s="21">
        <f t="shared" si="20"/>
        <v>0</v>
      </c>
      <c r="G39" s="21">
        <f t="shared" si="20"/>
        <v>0</v>
      </c>
      <c r="H39" s="21">
        <f t="shared" si="20"/>
        <v>0</v>
      </c>
      <c r="I39" s="21">
        <f t="shared" si="20"/>
        <v>0</v>
      </c>
      <c r="J39" s="40" t="s">
        <v>47</v>
      </c>
    </row>
    <row r="40" spans="2:10" x14ac:dyDescent="0.2">
      <c r="B40" s="9"/>
      <c r="C40" s="12" t="s">
        <v>6</v>
      </c>
      <c r="D40" s="20">
        <v>0</v>
      </c>
      <c r="E40" s="20">
        <v>0</v>
      </c>
      <c r="F40" s="20">
        <f>D40+E40</f>
        <v>0</v>
      </c>
      <c r="G40" s="20">
        <v>0</v>
      </c>
      <c r="H40" s="20">
        <v>0</v>
      </c>
      <c r="I40" s="20">
        <f>H40-D40</f>
        <v>0</v>
      </c>
      <c r="J40" s="40" t="s">
        <v>46</v>
      </c>
    </row>
    <row r="41" spans="2:10" x14ac:dyDescent="0.2">
      <c r="B41" s="14"/>
      <c r="C41" s="15" t="s">
        <v>14</v>
      </c>
      <c r="D41" s="18">
        <f t="shared" ref="D41:I41" si="21">SUM(D39+D31+D21)</f>
        <v>18049971.32</v>
      </c>
      <c r="E41" s="18">
        <f t="shared" si="21"/>
        <v>0</v>
      </c>
      <c r="F41" s="18">
        <f t="shared" si="21"/>
        <v>18049971.32</v>
      </c>
      <c r="G41" s="18">
        <f t="shared" si="21"/>
        <v>4605163.12</v>
      </c>
      <c r="H41" s="18">
        <f t="shared" si="21"/>
        <v>4605163.12</v>
      </c>
      <c r="I41" s="7">
        <f t="shared" si="21"/>
        <v>-13444808.199999999</v>
      </c>
      <c r="J41" s="40" t="s">
        <v>47</v>
      </c>
    </row>
    <row r="42" spans="2:10" x14ac:dyDescent="0.2">
      <c r="B42" s="23"/>
      <c r="C42" s="24"/>
      <c r="D42" s="25"/>
      <c r="E42" s="25"/>
      <c r="F42" s="25"/>
      <c r="G42" s="26" t="s">
        <v>22</v>
      </c>
      <c r="H42" s="27"/>
      <c r="I42" s="22"/>
      <c r="J42" s="40" t="s">
        <v>47</v>
      </c>
    </row>
    <row r="43" spans="2:10" x14ac:dyDescent="0.2">
      <c r="D43" s="51"/>
    </row>
    <row r="44" spans="2:10" ht="22.5" x14ac:dyDescent="0.2">
      <c r="C44" s="33" t="s">
        <v>35</v>
      </c>
    </row>
    <row r="45" spans="2:10" x14ac:dyDescent="0.2">
      <c r="C45" s="34" t="s">
        <v>36</v>
      </c>
    </row>
    <row r="46" spans="2:10" x14ac:dyDescent="0.2">
      <c r="C46" s="52" t="s">
        <v>37</v>
      </c>
      <c r="D46" s="52"/>
      <c r="E46" s="52"/>
      <c r="F46" s="52"/>
      <c r="G46" s="52"/>
      <c r="H46" s="52"/>
      <c r="I46" s="52"/>
    </row>
    <row r="47" spans="2:10" x14ac:dyDescent="0.2">
      <c r="C47" s="52"/>
      <c r="D47" s="52"/>
      <c r="E47" s="52"/>
      <c r="F47" s="52"/>
      <c r="G47" s="52"/>
      <c r="H47" s="52"/>
      <c r="I47" s="52"/>
    </row>
    <row r="49" spans="2:8" x14ac:dyDescent="0.2">
      <c r="B49" s="41" t="s">
        <v>50</v>
      </c>
      <c r="C49" s="70"/>
    </row>
    <row r="50" spans="2:8" x14ac:dyDescent="0.2">
      <c r="B50" s="71"/>
      <c r="C50" s="70"/>
    </row>
    <row r="51" spans="2:8" x14ac:dyDescent="0.2">
      <c r="B51" s="71"/>
      <c r="C51" s="70"/>
    </row>
    <row r="52" spans="2:8" x14ac:dyDescent="0.2">
      <c r="B52" s="71"/>
      <c r="C52" s="70"/>
    </row>
    <row r="53" spans="2:8" x14ac:dyDescent="0.2">
      <c r="B53" s="43"/>
      <c r="C53" s="72"/>
      <c r="F53" s="43"/>
    </row>
    <row r="54" spans="2:8" ht="11.25" customHeight="1" x14ac:dyDescent="0.2">
      <c r="B54" s="42"/>
      <c r="C54" s="43"/>
      <c r="F54" s="44"/>
      <c r="G54" s="45"/>
      <c r="H54"/>
    </row>
    <row r="55" spans="2:8" x14ac:dyDescent="0.2">
      <c r="B55" s="43" t="s">
        <v>51</v>
      </c>
      <c r="F55"/>
      <c r="G55" s="43" t="s">
        <v>52</v>
      </c>
      <c r="H55"/>
    </row>
    <row r="56" spans="2:8" x14ac:dyDescent="0.2">
      <c r="B56" s="73" t="s">
        <v>53</v>
      </c>
      <c r="G56" s="44" t="s">
        <v>54</v>
      </c>
    </row>
    <row r="57" spans="2:8" x14ac:dyDescent="0.2">
      <c r="B57" t="s">
        <v>55</v>
      </c>
      <c r="G57" t="s">
        <v>56</v>
      </c>
    </row>
  </sheetData>
  <sheetProtection formatCells="0" formatColumns="0" formatRows="0" insertRows="0" autoFilter="0"/>
  <mergeCells count="8">
    <mergeCell ref="C46:I47"/>
    <mergeCell ref="B1:I1"/>
    <mergeCell ref="B2:C4"/>
    <mergeCell ref="D2:H2"/>
    <mergeCell ref="I2:I3"/>
    <mergeCell ref="B18:C20"/>
    <mergeCell ref="D18:H18"/>
    <mergeCell ref="I18:I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D20:H20 D4:H4 J37:J42 J5:J32 J34:J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2019-04-26T17:41:52Z</cp:lastPrinted>
  <dcterms:created xsi:type="dcterms:W3CDTF">2012-12-11T20:48:19Z</dcterms:created>
  <dcterms:modified xsi:type="dcterms:W3CDTF">2019-04-26T17:42:05Z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