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1" i="1"/>
  <c r="G8" i="1"/>
  <c r="F24" i="1"/>
  <c r="G24" i="1" s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<sst xmlns="http://schemas.openxmlformats.org/spreadsheetml/2006/main" count="33" uniqueCount="33">
  <si>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</si>
  <si>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</si>
  <si>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</si>
  <si>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</si>
  <si>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</si>
  <si>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</si>
  <si>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</si>
  <si>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</si>
  <si>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</si>
  <si>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</si>
  <si>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</si>
  <si>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</si>
  <si>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</si>
  <si>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</si>
  <si>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</si>
  <si>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</si>
  <si>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</si>
  <si>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</si>
  <si>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</si>
  <si>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</si>
  <si>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</si>
  <si>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</si>
  <si>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</si>
  <si>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</si>
  <si>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</si>
  <si>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</si>
  <si>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DEL ACTIVO
Del 1 de Enero AL 30 DE JUNIO DEL 2019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</si>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</sst>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B41" sqref="B4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6" t="s">
        <v>26</v>
      </c>
      <c r="B1" s="27"/>
      <c r="C1" s="27"/>
      <c r="D1" s="27"/>
      <c r="E1" s="27"/>
      <c r="F1" s="27"/>
      <c r="G1" s="28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21314292.909999996</v>
      </c>
      <c r="D4" s="13">
        <f>SUM(D6+D15)</f>
        <v>20747527.52</v>
      </c>
      <c r="E4" s="13">
        <f>SUM(E6+E15)</f>
        <v>18851692.959999997</v>
      </c>
      <c r="F4" s="13">
        <f>SUM(F6+F15)</f>
        <v>23210127.469999999</v>
      </c>
      <c r="G4" s="13">
        <f>SUM(G6+G15)</f>
        <v>1895834.5600000024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6109857.2800000012</v>
      </c>
      <c r="D6" s="13">
        <f>SUM(D7:D13)</f>
        <v>20637000.390000001</v>
      </c>
      <c r="E6" s="13">
        <f>SUM(E7:E13)</f>
        <v>18849809.469999999</v>
      </c>
      <c r="F6" s="13">
        <f>SUM(F7:F13)</f>
        <v>7897048.2000000011</v>
      </c>
      <c r="G6" s="18">
        <f>SUM(G7:G13)</f>
        <v>1787190.9200000018</v>
      </c>
    </row>
    <row r="7" spans="1:7" x14ac:dyDescent="0.2">
      <c r="A7" s="3">
        <v>1110</v>
      </c>
      <c r="B7" s="7" t="s">
        <v>9</v>
      </c>
      <c r="C7" s="18">
        <v>955585.49</v>
      </c>
      <c r="D7" s="18">
        <v>9837671.5700000003</v>
      </c>
      <c r="E7" s="18">
        <v>8026571.8600000003</v>
      </c>
      <c r="F7" s="18">
        <f>C7+D7-E7</f>
        <v>2766685.2</v>
      </c>
      <c r="G7" s="18">
        <f t="shared" ref="G7:G13" si="0">F7-C7</f>
        <v>1811099.7100000002</v>
      </c>
    </row>
    <row r="8" spans="1:7" x14ac:dyDescent="0.2">
      <c r="A8" s="3">
        <v>1120</v>
      </c>
      <c r="B8" s="7" t="s">
        <v>10</v>
      </c>
      <c r="C8" s="18">
        <v>7905100.9199999999</v>
      </c>
      <c r="D8" s="18">
        <v>10603144.25</v>
      </c>
      <c r="E8" s="18">
        <v>10677239.16</v>
      </c>
      <c r="F8" s="18">
        <f t="shared" ref="F8:F13" si="1">C8+D8-E8</f>
        <v>7831006.0100000016</v>
      </c>
      <c r="G8" s="18">
        <f t="shared" si="0"/>
        <v>-74094.909999998286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231608.3</v>
      </c>
      <c r="D11" s="18">
        <v>196184.57</v>
      </c>
      <c r="E11" s="18">
        <v>145998.45000000001</v>
      </c>
      <c r="F11" s="18">
        <f t="shared" si="1"/>
        <v>281794.42</v>
      </c>
      <c r="G11" s="18">
        <f t="shared" si="0"/>
        <v>50186.119999999995</v>
      </c>
    </row>
    <row r="12" spans="1:7" x14ac:dyDescent="0.2">
      <c r="A12" s="3">
        <v>1160</v>
      </c>
      <c r="B12" s="7" t="s">
        <v>12</v>
      </c>
      <c r="C12" s="18">
        <v>-2982437.43</v>
      </c>
      <c r="D12" s="18">
        <v>0</v>
      </c>
      <c r="E12" s="18">
        <v>0</v>
      </c>
      <c r="F12" s="18">
        <f t="shared" si="1"/>
        <v>-2982437.43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15204435.629999997</v>
      </c>
      <c r="D15" s="13">
        <f>SUM(D16:D24)</f>
        <v>110527.13</v>
      </c>
      <c r="E15" s="13">
        <f>SUM(E16:E24)</f>
        <v>1883.49</v>
      </c>
      <c r="F15" s="13">
        <f>SUM(F16:F24)</f>
        <v>15313079.269999998</v>
      </c>
      <c r="G15" s="13">
        <f>SUM(G16:G24)</f>
        <v>108643.6400000006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1681202.56</v>
      </c>
      <c r="D18" s="19">
        <v>0</v>
      </c>
      <c r="E18" s="19">
        <v>0</v>
      </c>
      <c r="F18" s="19">
        <f t="shared" si="3"/>
        <v>1681202.56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19220424.079999998</v>
      </c>
      <c r="D19" s="18">
        <v>110527.13</v>
      </c>
      <c r="E19" s="18">
        <v>1883.49</v>
      </c>
      <c r="F19" s="18">
        <f t="shared" si="3"/>
        <v>19329067.719999999</v>
      </c>
      <c r="G19" s="18">
        <f t="shared" si="2"/>
        <v>108643.6400000006</v>
      </c>
    </row>
    <row r="20" spans="1:7" x14ac:dyDescent="0.2">
      <c r="A20" s="3">
        <v>1250</v>
      </c>
      <c r="B20" s="7" t="s">
        <v>19</v>
      </c>
      <c r="C20" s="18">
        <v>93761</v>
      </c>
      <c r="D20" s="18">
        <v>0</v>
      </c>
      <c r="E20" s="18">
        <v>0</v>
      </c>
      <c r="F20" s="18">
        <f t="shared" si="3"/>
        <v>93761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-5790952.0099999998</v>
      </c>
      <c r="D21" s="18">
        <v>0</v>
      </c>
      <c r="E21" s="18">
        <v>0</v>
      </c>
      <c r="F21" s="18">
        <f t="shared" si="3"/>
        <v>-5790952.0099999998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9" t="s">
        <v>25</v>
      </c>
      <c r="C26" s="29"/>
      <c r="D26" s="29"/>
      <c r="E26" s="29"/>
      <c r="F26" s="29"/>
      <c r="G26" s="29"/>
    </row>
    <row r="32" spans="1:7" x14ac:dyDescent="0.2">
      <c r="B32" s="20" t="s">
        <v>27</v>
      </c>
      <c r="C32" s="21"/>
      <c r="D32" s="20" t="s">
        <v>28</v>
      </c>
      <c r="E32" s="22"/>
      <c r="F32"/>
    </row>
    <row r="33" spans="2:6" x14ac:dyDescent="0.2">
      <c r="B33" t="s">
        <v>29</v>
      </c>
      <c r="C33" s="21"/>
      <c r="D33" t="s">
        <v>30</v>
      </c>
      <c r="E33"/>
      <c r="F33"/>
    </row>
    <row r="34" spans="2:6" x14ac:dyDescent="0.2">
      <c r="B34" s="23" t="s">
        <v>31</v>
      </c>
      <c r="C34" s="21"/>
      <c r="D34" s="24" t="s">
        <v>32</v>
      </c>
      <c r="E34" s="25"/>
      <c r="F34" s="25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2019-07-26T15:15:59Z</cp:lastPrinted>
  <dcterms:created xsi:type="dcterms:W3CDTF">2014-02-09T04:04:15Z</dcterms:created>
  <dcterms:modified xsi:type="dcterms:W3CDTF">2019-07-26T15:16:01Z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