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D37" i="1"/>
  <c r="B65" i="1" l="1"/>
  <c r="G9" i="1"/>
  <c r="G70" i="1" l="1"/>
  <c r="G69" i="1"/>
  <c r="G68" i="1"/>
  <c r="G67" i="1"/>
  <c r="G63" i="1"/>
  <c r="G62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G50" i="1" s="1"/>
  <c r="F41" i="1"/>
  <c r="F60" i="1" s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F65" i="1" s="1"/>
  <c r="E25" i="1"/>
  <c r="E37" i="1" s="1"/>
  <c r="E65" i="1" s="1"/>
  <c r="D25" i="1"/>
  <c r="C25" i="1"/>
  <c r="B25" i="1"/>
  <c r="B37" i="1" s="1"/>
  <c r="F13" i="1"/>
  <c r="E13" i="1"/>
  <c r="D13" i="1"/>
  <c r="C13" i="1"/>
  <c r="B13" i="1"/>
  <c r="B60" i="1" l="1"/>
  <c r="G60" i="1" s="1"/>
  <c r="C65" i="1"/>
  <c r="D60" i="1"/>
  <c r="G65" i="1" l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<sst xmlns="http://schemas.openxmlformats.org/spreadsheetml/2006/main" count="72" uniqueCount="72">
  <si>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</si>
  <si>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</si>
  <si>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</si>
  <si>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</si>
  <si>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</si>
  <si>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</si>
  <si>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</si>
  <si>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</si>
  <si>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</si>
  <si>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</si>
  <si>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</si>
  <si>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</si>
  <si>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</si>
  <si>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</si>
  <si>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</si>
  <si>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</si>
  <si>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</si>
  <si>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</si>
  <si>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</si>
  <si>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</si>
  <si>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</si>
  <si>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</si>
  <si>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</si>
  <si>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</si>
  <si>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</si>
  <si>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</si>
  <si>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</si>
  <si>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</si>
  <si>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</si>
  <si>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</si>
  <si>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</si>
  <si>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</si>
  <si>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</si>
  <si>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</si>
  <si>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</si>
  <si>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</si>
  <si>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</si>
  <si>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</si>
  <si>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</si>
  <si>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</si>
  <si>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</si>
  <si>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</si>
  <si>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</si>
  <si>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</si>
  <si>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</si>
  <si>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</si>
  <si>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</si>
  <si>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</si>
  <si>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</si>
  <si>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</si>
  <si>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</si>
  <si>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</si>
  <si>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</si>
  <si>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</si>
  <si>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</si>
  <si>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</si>
  <si>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</si>
  <si>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</si>
  <si>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</si>
  <si>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</si>
  <si>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</si>
  <si>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</si>
  <si>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</si>
  <si>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</si>
  <si>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</si>
  <si>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</si>
  <si>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</si>
  <si>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</si>
  <si>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</si>
  <si>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</si>
  <si>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</si>
  <si>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NOMBRE DEL ENTE PÚBLICO (a)
Estado Analítico de Ingresos Detallado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</si>
</sst>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6" xfId="2" applyNumberFormat="1" applyFont="1" applyFill="1" applyBorder="1" applyAlignment="1" applyProtection="1">
      <alignment vertical="top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4" fontId="3" fillId="0" borderId="7" xfId="3" applyNumberFormat="1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" xfId="1"/>
    <cellStyle name="Normal 2 3" xfId="2"/>
    <cellStyle name="Normal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22" sqref="A2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>
        <v>13091590</v>
      </c>
      <c r="C9" s="27">
        <v>23426</v>
      </c>
      <c r="D9" s="30">
        <v>13068164</v>
      </c>
      <c r="E9" s="28">
        <v>3794845.19</v>
      </c>
      <c r="F9" s="28">
        <v>3794845.19</v>
      </c>
      <c r="G9" s="10">
        <f>F9-B9</f>
        <v>-9296744.8100000005</v>
      </c>
    </row>
    <row r="10" spans="1:7" x14ac:dyDescent="0.2">
      <c r="A10" s="11" t="s">
        <v>13</v>
      </c>
      <c r="B10" s="10">
        <v>611820</v>
      </c>
      <c r="C10" s="10"/>
      <c r="D10" s="29">
        <v>611820</v>
      </c>
      <c r="E10" s="28">
        <v>12264.8</v>
      </c>
      <c r="F10" s="27">
        <v>12264.8</v>
      </c>
      <c r="G10" s="10">
        <f t="shared" si="0"/>
        <v>-599555.19999999995</v>
      </c>
    </row>
    <row r="11" spans="1:7" x14ac:dyDescent="0.2">
      <c r="A11" s="11" t="s">
        <v>14</v>
      </c>
      <c r="B11" s="27">
        <v>216300</v>
      </c>
      <c r="C11" s="10"/>
      <c r="D11" s="29">
        <v>216300</v>
      </c>
      <c r="E11" s="28">
        <v>62450.75</v>
      </c>
      <c r="F11" s="28">
        <v>62450.75</v>
      </c>
      <c r="G11" s="10">
        <f t="shared" si="0"/>
        <v>-153849.25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13919710</v>
      </c>
      <c r="C37" s="13">
        <f>SUM(C6:C13)+C25+C31+C32+C34</f>
        <v>23426</v>
      </c>
      <c r="D37" s="13">
        <f>SUM(D6:D13)+D25+D31+D32+D34</f>
        <v>13896284</v>
      </c>
      <c r="E37" s="13">
        <f>SUM(E6:E13)+E25+E31+E32+E34</f>
        <v>3869560.7399999998</v>
      </c>
      <c r="F37" s="13">
        <f>SUM(F6:F13)+F25+F31+F32+F34</f>
        <v>3869560.7399999998</v>
      </c>
      <c r="G37" s="13">
        <f>F37-B37</f>
        <v>-10050149.26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927000</v>
      </c>
      <c r="C50" s="10">
        <f t="shared" ref="C50:F50" si="7">SUM(C51:C54)</f>
        <v>0</v>
      </c>
      <c r="D50" s="10">
        <f t="shared" si="7"/>
        <v>927000</v>
      </c>
      <c r="E50" s="10">
        <f t="shared" si="7"/>
        <v>0</v>
      </c>
      <c r="F50" s="10">
        <f t="shared" si="7"/>
        <v>0</v>
      </c>
      <c r="G50" s="10">
        <f t="shared" si="6"/>
        <v>-927000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>
        <v>927000</v>
      </c>
      <c r="C54" s="10"/>
      <c r="D54" s="10">
        <v>927000</v>
      </c>
      <c r="E54" s="10"/>
      <c r="F54" s="10"/>
      <c r="G54" s="10">
        <f t="shared" si="6"/>
        <v>-927000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927000</v>
      </c>
      <c r="C60" s="13">
        <f>C41+C50+C55+C58+C59</f>
        <v>0</v>
      </c>
      <c r="D60" s="13">
        <f>D41+D50+D55+D58+D59</f>
        <v>927000</v>
      </c>
      <c r="E60" s="13">
        <f>E41+E50+E55+E58+E59</f>
        <v>0</v>
      </c>
      <c r="F60" s="13">
        <f>F41+F50+F55+F58+F59</f>
        <v>0</v>
      </c>
      <c r="G60" s="13">
        <f t="shared" si="6"/>
        <v>-927000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14846710</v>
      </c>
      <c r="C65" s="13">
        <f>C37+C60+C62</f>
        <v>23426</v>
      </c>
      <c r="D65" s="13">
        <f>D37+D60+D62</f>
        <v>14823284</v>
      </c>
      <c r="E65" s="13">
        <f>E37+E60+E62</f>
        <v>3869560.7399999998</v>
      </c>
      <c r="F65" s="13">
        <f>F37+F60+F62</f>
        <v>3869560.7399999998</v>
      </c>
      <c r="G65" s="13">
        <f t="shared" si="6"/>
        <v>-10977149.26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dcterms:created xsi:type="dcterms:W3CDTF">2017-01-11T17:22:08Z</dcterms:created>
  <dcterms:modified xsi:type="dcterms:W3CDTF">2017-04-27T20:27:19Z</dcterms:modified>
</cp:coreProperties>
</file>