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SF" sheetId="7" r:id="rId1"/>
    <sheet name="Instructivo_ESF" sheetId="6" r:id="rId2"/>
  </sheets>
  <calcPr calcId="145621"/>
</workbook>
</file>

<file path=xl/calcChain.xml><?xml version="1.0" encoding="utf-8"?>
<calcChain xmlns="http://schemas.openxmlformats.org/spreadsheetml/2006/main">
  <c r="E193" i="7" l="1"/>
  <c r="D193" i="7"/>
  <c r="E190" i="7"/>
  <c r="D190" i="7"/>
  <c r="E186" i="7"/>
  <c r="D186" i="7"/>
  <c r="E181" i="7"/>
  <c r="D181" i="7"/>
  <c r="E174" i="7"/>
  <c r="D174" i="7"/>
  <c r="E168" i="7"/>
  <c r="D168" i="7"/>
  <c r="E161" i="7"/>
  <c r="D161" i="7"/>
  <c r="E157" i="7"/>
  <c r="D157" i="7"/>
  <c r="E151" i="7"/>
  <c r="D151" i="7"/>
  <c r="E147" i="7"/>
  <c r="D147" i="7"/>
  <c r="E144" i="7"/>
  <c r="D144" i="7"/>
  <c r="D143" i="7" s="1"/>
  <c r="E139" i="7"/>
  <c r="D139" i="7"/>
  <c r="E135" i="7"/>
  <c r="D135" i="7"/>
  <c r="E128" i="7"/>
  <c r="D128" i="7"/>
  <c r="E124" i="7"/>
  <c r="D124" i="7"/>
  <c r="E121" i="7"/>
  <c r="D121" i="7"/>
  <c r="E117" i="7"/>
  <c r="D117" i="7"/>
  <c r="E113" i="7"/>
  <c r="D113" i="7"/>
  <c r="E103" i="7"/>
  <c r="D103" i="7"/>
  <c r="D102" i="7" s="1"/>
  <c r="E97" i="7"/>
  <c r="D97" i="7"/>
  <c r="E91" i="7"/>
  <c r="D91" i="7"/>
  <c r="E84" i="7"/>
  <c r="D84" i="7"/>
  <c r="E78" i="7"/>
  <c r="D78" i="7"/>
  <c r="E72" i="7"/>
  <c r="D72" i="7"/>
  <c r="E63" i="7"/>
  <c r="D63" i="7"/>
  <c r="E55" i="7"/>
  <c r="D55" i="7"/>
  <c r="E49" i="7"/>
  <c r="D49" i="7"/>
  <c r="E44" i="7"/>
  <c r="D44" i="7"/>
  <c r="D43" i="7"/>
  <c r="E38" i="7"/>
  <c r="D38" i="7"/>
  <c r="E35" i="7"/>
  <c r="D35" i="7"/>
  <c r="E33" i="7"/>
  <c r="D33" i="7"/>
  <c r="E27" i="7"/>
  <c r="D27" i="7"/>
  <c r="E21" i="7"/>
  <c r="D21" i="7"/>
  <c r="E13" i="7"/>
  <c r="D13" i="7"/>
  <c r="E5" i="7"/>
  <c r="D5" i="7"/>
  <c r="D4" i="7" l="1"/>
  <c r="D3" i="7" s="1"/>
  <c r="E43" i="7"/>
  <c r="D178" i="7"/>
  <c r="D173" i="7" s="1"/>
  <c r="D101" i="7"/>
  <c r="E143" i="7"/>
  <c r="E4" i="7"/>
  <c r="E102" i="7"/>
  <c r="E101" i="7" s="1"/>
  <c r="E178" i="7"/>
  <c r="E173" i="7" s="1"/>
  <c r="E3" i="7" l="1"/>
</calcChain>
</file>

<file path=xl/sharedStrings.xml><?xml version="1.0" encoding="utf-8"?>
<sst xmlns="http://schemas.openxmlformats.org/spreadsheetml/2006/main" count="266" uniqueCount="239">
  <si>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</si>
  <si>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</si>
  <si>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</si>
  <si>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</si>
  <si>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</si>
  <si>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</si>
  <si>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</si>
  <si>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</si>
  <si>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</si>
  <si>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</si>
  <si>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</si>
  <si>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</si>
  <si>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</si>
  <si>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</si>
  <si>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</si>
  <si>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</si>
  <si>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</si>
  <si>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</si>
  <si>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</si>
  <si>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</si>
  <si>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</si>
  <si>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</si>
  <si>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</si>
  <si>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</si>
  <si>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</si>
  <si>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</si>
  <si>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</si>
  <si>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</si>
  <si>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</si>
  <si>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</si>
  <si>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</si>
  <si>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</si>
  <si>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</si>
  <si>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</si>
  <si>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</si>
  <si>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</si>
  <si>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</si>
  <si>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</si>
  <si>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</si>
  <si>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</si>
  <si>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</si>
  <si>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</si>
  <si>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</si>
  <si>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</si>
  <si>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</si>
  <si>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</si>
  <si>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</si>
  <si>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</si>
  <si>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</si>
  <si>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</si>
  <si>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</si>
  <si>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</si>
  <si>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</si>
  <si>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</si>
  <si>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</si>
  <si>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</si>
  <si>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</si>
  <si>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</si>
  <si>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</si>
  <si>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</si>
  <si>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</si>
  <si>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</si>
  <si>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</si>
  <si>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</si>
  <si>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</si>
  <si>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</si>
  <si>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</si>
  <si>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</si>
  <si>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</si>
  <si>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</si>
  <si>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</si>
  <si>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</si>
  <si>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</si>
  <si>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</si>
  <si>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</si>
  <si>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</si>
  <si>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</si>
  <si>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</si>
  <si>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</si>
  <si>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</si>
  <si>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</si>
  <si>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</si>
  <si>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</si>
  <si>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</si>
  <si>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</si>
  <si>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</si>
  <si>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</si>
  <si>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</si>
  <si>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</si>
  <si>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</si>
  <si>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</si>
  <si>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</si>
  <si>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</si>
  <si>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</si>
  <si>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</si>
  <si>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</si>
  <si>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</si>
  <si>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</si>
  <si>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</si>
  <si>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</si>
  <si>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</si>
  <si>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</si>
  <si>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</si>
  <si>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</si>
  <si>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</si>
  <si>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</si>
  <si>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</si>
  <si>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</si>
  <si>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</si>
  <si>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</si>
  <si>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</si>
  <si>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</si>
  <si>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</si>
  <si>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</si>
  <si>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</si>
  <si>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</si>
  <si>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</si>
  <si>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</si>
  <si>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</si>
  <si>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</si>
  <si>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</si>
  <si>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</si>
  <si>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</si>
  <si>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</si>
  <si>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</si>
  <si>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</si>
  <si>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</si>
  <si>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</si>
  <si>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</si>
  <si>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</si>
  <si>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</si>
  <si>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</si>
  <si>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</si>
  <si>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</si>
  <si>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</si>
  <si>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</si>
  <si>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</si>
  <si>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</si>
  <si>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</si>
  <si>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</si>
  <si>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</si>
  <si>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</si>
  <si>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</si>
  <si>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</si>
  <si>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</si>
  <si>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</si>
  <si>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</si>
  <si>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</si>
  <si>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</si>
  <si>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</si>
  <si>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</si>
  <si>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</si>
  <si>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</si>
  <si>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</si>
  <si>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</si>
  <si>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</si>
  <si>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</si>
  <si>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</si>
  <si>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</si>
  <si>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</si>
  <si>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</si>
  <si>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</si>
  <si>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</si>
  <si>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</si>
  <si>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</si>
  <si>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</si>
  <si>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</si>
  <si>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</si>
  <si>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</si>
  <si>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</si>
  <si>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</si>
  <si>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</si>
  <si>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</si>
  <si>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</si>
  <si>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</si>
  <si>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</si>
  <si>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</si>
  <si>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</si>
  <si>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</si>
  <si>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</si>
  <si>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</si>
  <si>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</si>
  <si>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</si>
  <si>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</si>
  <si>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</si>
  <si>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</si>
  <si>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</si>
  <si>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</si>
  <si>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</si>
  <si>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</si>
  <si>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</si>
  <si>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</si>
  <si>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</si>
  <si>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</si>
  <si>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</si>
  <si>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</si>
  <si>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</si>
  <si>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</si>
  <si>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</si>
  <si>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</si>
  <si>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</si>
  <si>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</si>
  <si>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</si>
  <si>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</si>
  <si>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</si>
  <si>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</si>
  <si>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</si>
  <si>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</si>
  <si>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</si>
  <si>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</si>
  <si>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</si>
  <si>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</si>
  <si>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</si>
  <si>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</si>
  <si>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</si>
  <si>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</si>
  <si>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</si>
  <si>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</si>
  <si>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</si>
  <si>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</si>
  <si>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</si>
  <si>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</si>
  <si>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</si>
  <si>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</si>
  <si>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</si>
  <si>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</si>
  <si>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</si>
  <si>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</si>
  <si>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</si>
  <si>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</si>
  <si>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__________________________________</t>
  </si>
  <si>
    <t xml:space="preserve">                    Director General</t>
  </si>
  <si>
    <t xml:space="preserve">      Arq. Juan Francisco Rangel Lajovich</t>
  </si>
  <si>
    <t>______________________________________</t>
  </si>
  <si>
    <t xml:space="preserve">               Encargada Administrativa</t>
  </si>
  <si>
    <t xml:space="preserve">  C.P. María Guadalupe González Aguilera</t>
  </si>
  <si>
    <t xml:space="preserve">                   Dr. José Soria Gasca</t>
  </si>
  <si>
    <t>SISTEMA DE AGUA POTABLE Y ALCANTARILLADO DE ROMITA
ESTADO DE SITUACIÓN FINANCIERA
AL 30 DE SEPTIEMBRE DE 2017</t>
  </si>
  <si>
    <t xml:space="preserve">             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</si>
</sst>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3" tint="-0.249977111117893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0" fillId="4" borderId="9" xfId="8" applyFont="1" applyFill="1" applyBorder="1" applyAlignment="1">
      <alignment horizontal="center" vertical="center"/>
    </xf>
    <xf numFmtId="0" fontId="10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indent="2"/>
    </xf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3" fillId="0" borderId="0" xfId="8" applyFont="1" applyBorder="1" applyAlignment="1">
      <alignment vertical="top"/>
    </xf>
    <xf numFmtId="164" fontId="3" fillId="0" borderId="2" xfId="22" applyNumberFormat="1" applyFont="1" applyBorder="1" applyAlignment="1" applyProtection="1">
      <alignment vertical="top" wrapText="1"/>
      <protection locked="0"/>
    </xf>
    <xf numFmtId="164" fontId="4" fillId="0" borderId="0" xfId="22" applyNumberFormat="1" applyFont="1" applyBorder="1" applyAlignment="1" applyProtection="1">
      <alignment vertical="top" wrapText="1"/>
      <protection locked="0"/>
    </xf>
    <xf numFmtId="164" fontId="3" fillId="0" borderId="0" xfId="22" applyNumberFormat="1" applyFont="1" applyBorder="1" applyAlignment="1" applyProtection="1">
      <alignment vertical="top" wrapText="1"/>
      <protection locked="0"/>
    </xf>
    <xf numFmtId="164" fontId="4" fillId="0" borderId="7" xfId="22" applyNumberFormat="1" applyFont="1" applyBorder="1" applyAlignment="1" applyProtection="1">
      <alignment vertical="top" wrapText="1"/>
      <protection locked="0"/>
    </xf>
    <xf numFmtId="44" fontId="4" fillId="0" borderId="0" xfId="31" applyFont="1" applyAlignment="1">
      <alignment vertical="top"/>
    </xf>
    <xf numFmtId="0" fontId="4" fillId="0" borderId="0" xfId="8" applyFont="1" applyAlignment="1">
      <alignment horizontal="right" vertical="top"/>
    </xf>
    <xf numFmtId="4" fontId="4" fillId="0" borderId="0" xfId="8" applyNumberFormat="1" applyFont="1" applyAlignment="1">
      <alignment horizontal="right" vertical="top"/>
    </xf>
    <xf numFmtId="44" fontId="3" fillId="0" borderId="0" xfId="31" applyFont="1" applyAlignment="1">
      <alignment vertical="top"/>
    </xf>
    <xf numFmtId="44" fontId="4" fillId="0" borderId="0" xfId="8" applyNumberFormat="1" applyFont="1" applyAlignment="1">
      <alignment vertical="top"/>
    </xf>
    <xf numFmtId="0" fontId="10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32">
    <cellStyle name="Euro" xfId="1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2 5" xfId="16"/>
    <cellStyle name="Millares 3" xfId="5"/>
    <cellStyle name="Millares 3 2" xfId="25"/>
    <cellStyle name="Millares 3 3" xfId="17"/>
    <cellStyle name="Moneda" xfId="31" builtinId="4"/>
    <cellStyle name="Moneda 2" xfId="6"/>
    <cellStyle name="Moneda 2 2" xfId="26"/>
    <cellStyle name="Normal" xfId="0" builtinId="0"/>
    <cellStyle name="Normal 2" xfId="7"/>
    <cellStyle name="Normal 2 2" xfId="8"/>
    <cellStyle name="Normal 2 3" xfId="27"/>
    <cellStyle name="Normal 2 4" xfId="18"/>
    <cellStyle name="Normal 3" xfId="9"/>
    <cellStyle name="Normal 3 2" xfId="28"/>
    <cellStyle name="Normal 3 3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1"/>
    <cellStyle name="Normal 6 3" xfId="29"/>
    <cellStyle name="Normal 6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1181100</xdr:colOff>
      <xdr:row>0</xdr:row>
      <xdr:rowOff>1047749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885950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workbookViewId="0">
      <selection activeCell="C23" sqref="C23"/>
    </sheetView>
  </sheetViews>
  <sheetFormatPr baseColWidth="10" defaultRowHeight="11.25" x14ac:dyDescent="0.2"/>
  <cols>
    <col min="1" max="1" width="12" style="19"/>
    <col min="2" max="2" width="14" style="1" customWidth="1"/>
    <col min="3" max="3" width="80.83203125" style="4" customWidth="1"/>
    <col min="4" max="4" width="25.83203125" style="4" customWidth="1"/>
    <col min="5" max="5" width="25.83203125" style="5" customWidth="1"/>
    <col min="6" max="6" width="11.5" style="1" bestFit="1" customWidth="1"/>
    <col min="7" max="7" width="12" style="1"/>
    <col min="8" max="8" width="13.6640625" style="1" bestFit="1" customWidth="1"/>
    <col min="9" max="10" width="15" style="1" bestFit="1" customWidth="1"/>
    <col min="11" max="11" width="14" style="1" bestFit="1" customWidth="1"/>
    <col min="12" max="16384" width="12" style="1"/>
  </cols>
  <sheetData>
    <row r="1" spans="1:12" ht="88.5" customHeight="1" x14ac:dyDescent="0.2">
      <c r="B1" s="45" t="s">
        <v>237</v>
      </c>
      <c r="C1" s="46"/>
      <c r="D1" s="46"/>
      <c r="E1" s="46"/>
      <c r="F1" s="47"/>
    </row>
    <row r="2" spans="1:12" s="2" customFormat="1" ht="15" customHeight="1" x14ac:dyDescent="0.2">
      <c r="A2" s="20"/>
      <c r="B2" s="16" t="s">
        <v>0</v>
      </c>
      <c r="C2" s="16" t="s">
        <v>1</v>
      </c>
      <c r="D2" s="17" t="s">
        <v>199</v>
      </c>
      <c r="E2" s="17" t="s">
        <v>200</v>
      </c>
      <c r="F2" s="16" t="s">
        <v>2</v>
      </c>
    </row>
    <row r="3" spans="1:12" s="3" customFormat="1" x14ac:dyDescent="0.2">
      <c r="A3" s="24"/>
      <c r="B3" s="21">
        <v>1000</v>
      </c>
      <c r="C3" s="22" t="s">
        <v>3</v>
      </c>
      <c r="D3" s="36">
        <f>SUM(D4+D43)</f>
        <v>21486635.190000001</v>
      </c>
      <c r="E3" s="36">
        <f>SUM(E4+E43)</f>
        <v>20975265.57</v>
      </c>
      <c r="F3" s="23"/>
      <c r="K3" s="43"/>
    </row>
    <row r="4" spans="1:12" ht="12.75" customHeight="1" x14ac:dyDescent="0.2">
      <c r="B4" s="27">
        <v>1100</v>
      </c>
      <c r="C4" s="28" t="s">
        <v>4</v>
      </c>
      <c r="D4" s="38">
        <f>SUM(D5+D13+D21+D27+D33+D35+D38)</f>
        <v>6099155.6400000006</v>
      </c>
      <c r="E4" s="38">
        <f>SUM(E5+E13+E21+E27+E33+E35+E38)</f>
        <v>5612092.1500000004</v>
      </c>
      <c r="F4" s="26"/>
      <c r="I4" s="40"/>
      <c r="J4" s="40"/>
      <c r="K4" s="40"/>
    </row>
    <row r="5" spans="1:12" x14ac:dyDescent="0.2">
      <c r="B5" s="25">
        <v>1110</v>
      </c>
      <c r="C5" s="32" t="s">
        <v>5</v>
      </c>
      <c r="D5" s="37">
        <f>SUM(D6:D12)</f>
        <v>488494.64</v>
      </c>
      <c r="E5" s="37">
        <f>SUM(E6:E12)</f>
        <v>146179.23000000001</v>
      </c>
      <c r="F5" s="26"/>
      <c r="I5" s="40"/>
      <c r="J5" s="40"/>
      <c r="K5" s="40"/>
    </row>
    <row r="6" spans="1:12" x14ac:dyDescent="0.2">
      <c r="B6" s="25">
        <v>1111</v>
      </c>
      <c r="C6" s="33" t="s">
        <v>6</v>
      </c>
      <c r="D6" s="37">
        <v>0</v>
      </c>
      <c r="E6" s="37">
        <v>0</v>
      </c>
      <c r="F6" s="26"/>
      <c r="I6" s="40"/>
      <c r="J6" s="40"/>
      <c r="K6" s="40"/>
    </row>
    <row r="7" spans="1:12" x14ac:dyDescent="0.2">
      <c r="B7" s="25">
        <v>1112</v>
      </c>
      <c r="C7" s="33" t="s">
        <v>7</v>
      </c>
      <c r="D7" s="37">
        <v>0</v>
      </c>
      <c r="E7" s="37">
        <v>0</v>
      </c>
      <c r="F7" s="26"/>
      <c r="I7" s="40"/>
      <c r="J7" s="40"/>
      <c r="K7" s="40"/>
    </row>
    <row r="8" spans="1:12" x14ac:dyDescent="0.2">
      <c r="B8" s="25">
        <v>1113</v>
      </c>
      <c r="C8" s="33" t="s">
        <v>8</v>
      </c>
      <c r="D8" s="37">
        <v>488494.64</v>
      </c>
      <c r="E8" s="37">
        <v>146179.23000000001</v>
      </c>
      <c r="F8" s="26"/>
      <c r="I8" s="40"/>
      <c r="J8" s="40"/>
      <c r="K8" s="40"/>
    </row>
    <row r="9" spans="1:12" x14ac:dyDescent="0.2">
      <c r="B9" s="25">
        <v>1114</v>
      </c>
      <c r="C9" s="33" t="s">
        <v>9</v>
      </c>
      <c r="D9" s="37">
        <v>0</v>
      </c>
      <c r="E9" s="37">
        <v>0</v>
      </c>
      <c r="F9" s="26" t="s">
        <v>10</v>
      </c>
      <c r="I9" s="40"/>
      <c r="J9" s="40"/>
      <c r="K9" s="40"/>
    </row>
    <row r="10" spans="1:12" x14ac:dyDescent="0.2">
      <c r="B10" s="25">
        <v>1115</v>
      </c>
      <c r="C10" s="33" t="s">
        <v>11</v>
      </c>
      <c r="D10" s="37">
        <v>0</v>
      </c>
      <c r="E10" s="37">
        <v>0</v>
      </c>
      <c r="F10" s="26" t="s">
        <v>10</v>
      </c>
      <c r="I10" s="40"/>
      <c r="J10" s="40"/>
      <c r="K10" s="40"/>
    </row>
    <row r="11" spans="1:12" x14ac:dyDescent="0.2">
      <c r="B11" s="25">
        <v>1116</v>
      </c>
      <c r="C11" s="33" t="s">
        <v>12</v>
      </c>
      <c r="D11" s="37">
        <v>0</v>
      </c>
      <c r="E11" s="37">
        <v>0</v>
      </c>
      <c r="F11" s="26"/>
      <c r="I11" s="40"/>
      <c r="J11" s="40"/>
      <c r="K11" s="40"/>
    </row>
    <row r="12" spans="1:12" x14ac:dyDescent="0.2">
      <c r="B12" s="25">
        <v>1119</v>
      </c>
      <c r="C12" s="33" t="s">
        <v>13</v>
      </c>
      <c r="D12" s="37">
        <v>0</v>
      </c>
      <c r="E12" s="37">
        <v>0</v>
      </c>
      <c r="F12" s="26"/>
      <c r="I12" s="40"/>
      <c r="J12" s="40"/>
      <c r="K12" s="40"/>
    </row>
    <row r="13" spans="1:12" x14ac:dyDescent="0.2">
      <c r="B13" s="25">
        <v>1120</v>
      </c>
      <c r="C13" s="32" t="s">
        <v>14</v>
      </c>
      <c r="D13" s="37">
        <f>SUM(D14:D20)</f>
        <v>8370575.6200000001</v>
      </c>
      <c r="E13" s="37">
        <f>SUM(E14:E20)</f>
        <v>8266369.5199999996</v>
      </c>
      <c r="F13" s="26"/>
      <c r="I13" s="40"/>
      <c r="J13" s="40"/>
      <c r="L13" s="5"/>
    </row>
    <row r="14" spans="1:12" x14ac:dyDescent="0.2">
      <c r="B14" s="25">
        <v>1121</v>
      </c>
      <c r="C14" s="33" t="s">
        <v>15</v>
      </c>
      <c r="D14" s="37">
        <v>625765.51</v>
      </c>
      <c r="E14" s="37">
        <v>837866.04</v>
      </c>
      <c r="F14" s="26" t="s">
        <v>10</v>
      </c>
      <c r="I14" s="40"/>
      <c r="J14" s="40"/>
      <c r="L14" s="5"/>
    </row>
    <row r="15" spans="1:12" x14ac:dyDescent="0.2">
      <c r="B15" s="25">
        <v>1122</v>
      </c>
      <c r="C15" s="33" t="s">
        <v>16</v>
      </c>
      <c r="D15" s="37">
        <v>4018649.85</v>
      </c>
      <c r="E15" s="37">
        <v>3970505.16</v>
      </c>
      <c r="F15" s="26" t="s">
        <v>17</v>
      </c>
      <c r="I15" s="40"/>
      <c r="J15" s="40"/>
      <c r="L15" s="5"/>
    </row>
    <row r="16" spans="1:12" x14ac:dyDescent="0.2">
      <c r="B16" s="25">
        <v>1123</v>
      </c>
      <c r="C16" s="33" t="s">
        <v>18</v>
      </c>
      <c r="D16" s="37">
        <v>3238.05</v>
      </c>
      <c r="E16" s="37">
        <v>3236.05</v>
      </c>
      <c r="F16" s="26" t="s">
        <v>19</v>
      </c>
      <c r="I16" s="40"/>
      <c r="J16" s="40"/>
      <c r="L16" s="5"/>
    </row>
    <row r="17" spans="2:10" x14ac:dyDescent="0.2">
      <c r="B17" s="25">
        <v>1124</v>
      </c>
      <c r="C17" s="33" t="s">
        <v>20</v>
      </c>
      <c r="D17" s="37">
        <v>0</v>
      </c>
      <c r="E17" s="37">
        <v>0</v>
      </c>
      <c r="F17" s="26" t="s">
        <v>17</v>
      </c>
      <c r="I17" s="40"/>
      <c r="J17" s="40"/>
    </row>
    <row r="18" spans="2:10" x14ac:dyDescent="0.2">
      <c r="B18" s="25">
        <v>1125</v>
      </c>
      <c r="C18" s="33" t="s">
        <v>203</v>
      </c>
      <c r="D18" s="37">
        <v>4700</v>
      </c>
      <c r="E18" s="37">
        <v>4700</v>
      </c>
      <c r="F18" s="26" t="s">
        <v>19</v>
      </c>
      <c r="I18" s="40"/>
      <c r="J18" s="40"/>
    </row>
    <row r="19" spans="2:10" x14ac:dyDescent="0.2">
      <c r="B19" s="25">
        <v>1126</v>
      </c>
      <c r="C19" s="33" t="s">
        <v>21</v>
      </c>
      <c r="D19" s="37">
        <v>0</v>
      </c>
      <c r="E19" s="37">
        <v>0</v>
      </c>
      <c r="F19" s="26" t="s">
        <v>19</v>
      </c>
      <c r="I19" s="40"/>
      <c r="J19" s="40"/>
    </row>
    <row r="20" spans="2:10" x14ac:dyDescent="0.2">
      <c r="B20" s="25">
        <v>1129</v>
      </c>
      <c r="C20" s="33" t="s">
        <v>22</v>
      </c>
      <c r="D20" s="37">
        <v>3718222.21</v>
      </c>
      <c r="E20" s="37">
        <v>3450062.27</v>
      </c>
      <c r="F20" s="26" t="s">
        <v>19</v>
      </c>
      <c r="H20" s="19"/>
      <c r="I20" s="40"/>
      <c r="J20" s="40"/>
    </row>
    <row r="21" spans="2:10" x14ac:dyDescent="0.2">
      <c r="B21" s="25">
        <v>1130</v>
      </c>
      <c r="C21" s="32" t="s">
        <v>23</v>
      </c>
      <c r="D21" s="37">
        <f>SUM(D22:D26)</f>
        <v>0</v>
      </c>
      <c r="E21" s="37">
        <f>SUM(E22:E26)</f>
        <v>0</v>
      </c>
      <c r="F21" s="26" t="s">
        <v>19</v>
      </c>
      <c r="I21" s="44"/>
      <c r="J21" s="40"/>
    </row>
    <row r="22" spans="2:10" x14ac:dyDescent="0.2">
      <c r="B22" s="25">
        <v>1131</v>
      </c>
      <c r="C22" s="33" t="s">
        <v>24</v>
      </c>
      <c r="D22" s="37">
        <v>0</v>
      </c>
      <c r="E22" s="37">
        <v>0</v>
      </c>
      <c r="F22" s="26"/>
      <c r="J22" s="40"/>
    </row>
    <row r="23" spans="2:10" x14ac:dyDescent="0.2">
      <c r="B23" s="25">
        <v>1132</v>
      </c>
      <c r="C23" s="33" t="s">
        <v>25</v>
      </c>
      <c r="D23" s="37">
        <v>0</v>
      </c>
      <c r="E23" s="37">
        <v>0</v>
      </c>
      <c r="F23" s="26"/>
      <c r="I23" s="5"/>
      <c r="J23" s="5"/>
    </row>
    <row r="24" spans="2:10" x14ac:dyDescent="0.2">
      <c r="B24" s="25">
        <v>1133</v>
      </c>
      <c r="C24" s="33" t="s">
        <v>26</v>
      </c>
      <c r="D24" s="37">
        <v>0</v>
      </c>
      <c r="E24" s="37">
        <v>0</v>
      </c>
      <c r="F24" s="26"/>
      <c r="I24" s="5"/>
      <c r="J24" s="5"/>
    </row>
    <row r="25" spans="2:10" x14ac:dyDescent="0.2">
      <c r="B25" s="25">
        <v>1134</v>
      </c>
      <c r="C25" s="33" t="s">
        <v>27</v>
      </c>
      <c r="D25" s="37">
        <v>0</v>
      </c>
      <c r="E25" s="37">
        <v>0</v>
      </c>
      <c r="F25" s="26"/>
      <c r="I25" s="5"/>
      <c r="J25" s="5"/>
    </row>
    <row r="26" spans="2:10" x14ac:dyDescent="0.2">
      <c r="B26" s="25">
        <v>1139</v>
      </c>
      <c r="C26" s="33" t="s">
        <v>28</v>
      </c>
      <c r="D26" s="37">
        <v>0</v>
      </c>
      <c r="E26" s="37">
        <v>0</v>
      </c>
      <c r="F26" s="26"/>
      <c r="I26" s="5"/>
      <c r="J26" s="5"/>
    </row>
    <row r="27" spans="2:10" x14ac:dyDescent="0.2">
      <c r="B27" s="25">
        <v>1140</v>
      </c>
      <c r="C27" s="32" t="s">
        <v>29</v>
      </c>
      <c r="D27" s="37">
        <f>SUM(D28:D32)</f>
        <v>0</v>
      </c>
      <c r="E27" s="37">
        <f>SUM(E28:E32)</f>
        <v>0</v>
      </c>
      <c r="F27" s="26" t="s">
        <v>30</v>
      </c>
      <c r="I27" s="5"/>
      <c r="J27" s="5"/>
    </row>
    <row r="28" spans="2:10" x14ac:dyDescent="0.2">
      <c r="B28" s="25">
        <v>1141</v>
      </c>
      <c r="C28" s="33" t="s">
        <v>31</v>
      </c>
      <c r="D28" s="37">
        <v>0</v>
      </c>
      <c r="E28" s="37">
        <v>0</v>
      </c>
      <c r="F28" s="26"/>
      <c r="J28" s="5"/>
    </row>
    <row r="29" spans="2:10" x14ac:dyDescent="0.2">
      <c r="B29" s="25">
        <v>1142</v>
      </c>
      <c r="C29" s="33" t="s">
        <v>32</v>
      </c>
      <c r="D29" s="37">
        <v>0</v>
      </c>
      <c r="E29" s="37">
        <v>0</v>
      </c>
      <c r="F29" s="26"/>
      <c r="J29" s="5"/>
    </row>
    <row r="30" spans="2:10" x14ac:dyDescent="0.2">
      <c r="B30" s="25">
        <v>1143</v>
      </c>
      <c r="C30" s="33" t="s">
        <v>33</v>
      </c>
      <c r="D30" s="37">
        <v>0</v>
      </c>
      <c r="E30" s="37">
        <v>0</v>
      </c>
      <c r="F30" s="26"/>
      <c r="J30" s="19"/>
    </row>
    <row r="31" spans="2:10" x14ac:dyDescent="0.2">
      <c r="B31" s="25">
        <v>1144</v>
      </c>
      <c r="C31" s="33" t="s">
        <v>34</v>
      </c>
      <c r="D31" s="37">
        <v>0</v>
      </c>
      <c r="E31" s="37">
        <v>0</v>
      </c>
      <c r="F31" s="26"/>
      <c r="J31" s="5"/>
    </row>
    <row r="32" spans="2:10" x14ac:dyDescent="0.2">
      <c r="B32" s="25">
        <v>1145</v>
      </c>
      <c r="C32" s="33" t="s">
        <v>35</v>
      </c>
      <c r="D32" s="37">
        <v>0</v>
      </c>
      <c r="E32" s="37">
        <v>0</v>
      </c>
      <c r="F32" s="26"/>
      <c r="J32" s="5"/>
    </row>
    <row r="33" spans="2:11" x14ac:dyDescent="0.2">
      <c r="B33" s="25">
        <v>1150</v>
      </c>
      <c r="C33" s="32" t="s">
        <v>36</v>
      </c>
      <c r="D33" s="37">
        <f>SUM(D34)</f>
        <v>222522.81</v>
      </c>
      <c r="E33" s="37">
        <f>SUM(E34)</f>
        <v>181980.83</v>
      </c>
      <c r="F33" s="26" t="s">
        <v>30</v>
      </c>
      <c r="J33" s="5"/>
    </row>
    <row r="34" spans="2:11" x14ac:dyDescent="0.2">
      <c r="B34" s="25">
        <v>1151</v>
      </c>
      <c r="C34" s="33" t="s">
        <v>37</v>
      </c>
      <c r="D34" s="37">
        <v>222522.81</v>
      </c>
      <c r="E34" s="37">
        <v>181980.83</v>
      </c>
      <c r="F34" s="26"/>
      <c r="J34" s="5"/>
    </row>
    <row r="35" spans="2:11" x14ac:dyDescent="0.2">
      <c r="B35" s="25">
        <v>1160</v>
      </c>
      <c r="C35" s="32" t="s">
        <v>38</v>
      </c>
      <c r="D35" s="37">
        <f>SUM(D36:D37)</f>
        <v>-2982437.43</v>
      </c>
      <c r="E35" s="37">
        <f>SUM(E36:E37)</f>
        <v>-2982437.43</v>
      </c>
      <c r="F35" s="26"/>
      <c r="I35" s="42"/>
      <c r="J35" s="42"/>
      <c r="K35" s="40"/>
    </row>
    <row r="36" spans="2:11" x14ac:dyDescent="0.2">
      <c r="B36" s="25">
        <v>1161</v>
      </c>
      <c r="C36" s="33" t="s">
        <v>39</v>
      </c>
      <c r="D36" s="37">
        <v>-2982437.43</v>
      </c>
      <c r="E36" s="37">
        <v>-2982437.43</v>
      </c>
      <c r="F36" s="26"/>
      <c r="H36" s="19"/>
      <c r="I36" s="42"/>
      <c r="J36" s="42"/>
      <c r="K36" s="40"/>
    </row>
    <row r="37" spans="2:11" x14ac:dyDescent="0.2">
      <c r="B37" s="25">
        <v>1162</v>
      </c>
      <c r="C37" s="33" t="s">
        <v>40</v>
      </c>
      <c r="D37" s="37">
        <v>0</v>
      </c>
      <c r="E37" s="37">
        <v>0</v>
      </c>
      <c r="F37" s="26"/>
      <c r="H37" s="19"/>
      <c r="I37" s="42"/>
      <c r="J37" s="42"/>
      <c r="K37" s="40"/>
    </row>
    <row r="38" spans="2:11" x14ac:dyDescent="0.2">
      <c r="B38" s="25">
        <v>1190</v>
      </c>
      <c r="C38" s="32" t="s">
        <v>41</v>
      </c>
      <c r="D38" s="37">
        <f>SUM(D39:D42)</f>
        <v>0</v>
      </c>
      <c r="E38" s="37">
        <f>SUM(E39:E42)</f>
        <v>0</v>
      </c>
      <c r="F38" s="26" t="s">
        <v>101</v>
      </c>
      <c r="H38" s="19"/>
      <c r="I38" s="42"/>
      <c r="J38" s="42"/>
      <c r="K38" s="40"/>
    </row>
    <row r="39" spans="2:11" x14ac:dyDescent="0.2">
      <c r="B39" s="25">
        <v>1191</v>
      </c>
      <c r="C39" s="33" t="s">
        <v>42</v>
      </c>
      <c r="D39" s="37">
        <v>0</v>
      </c>
      <c r="E39" s="37">
        <v>0</v>
      </c>
      <c r="F39" s="26"/>
      <c r="H39" s="19"/>
      <c r="I39" s="42"/>
      <c r="J39" s="42"/>
      <c r="K39" s="40"/>
    </row>
    <row r="40" spans="2:11" x14ac:dyDescent="0.2">
      <c r="B40" s="25">
        <v>1192</v>
      </c>
      <c r="C40" s="33" t="s">
        <v>43</v>
      </c>
      <c r="D40" s="37">
        <v>0</v>
      </c>
      <c r="E40" s="37">
        <v>0</v>
      </c>
      <c r="F40" s="26"/>
      <c r="H40" s="19"/>
      <c r="I40" s="42"/>
      <c r="J40" s="42"/>
      <c r="K40" s="40"/>
    </row>
    <row r="41" spans="2:11" x14ac:dyDescent="0.2">
      <c r="B41" s="25">
        <v>1193</v>
      </c>
      <c r="C41" s="33" t="s">
        <v>44</v>
      </c>
      <c r="D41" s="37">
        <v>0</v>
      </c>
      <c r="E41" s="37">
        <v>0</v>
      </c>
      <c r="F41" s="26"/>
      <c r="H41" s="19"/>
      <c r="I41" s="41"/>
      <c r="J41" s="42"/>
      <c r="K41" s="40"/>
    </row>
    <row r="42" spans="2:11" x14ac:dyDescent="0.2">
      <c r="B42" s="25">
        <v>1194</v>
      </c>
      <c r="C42" s="33" t="s">
        <v>225</v>
      </c>
      <c r="D42" s="37">
        <v>0</v>
      </c>
      <c r="E42" s="37">
        <v>0</v>
      </c>
      <c r="F42" s="26"/>
      <c r="H42" s="19"/>
      <c r="I42" s="41"/>
      <c r="J42" s="42"/>
      <c r="K42" s="40"/>
    </row>
    <row r="43" spans="2:11" x14ac:dyDescent="0.2">
      <c r="B43" s="27">
        <v>1200</v>
      </c>
      <c r="C43" s="28" t="s">
        <v>45</v>
      </c>
      <c r="D43" s="38">
        <f>SUM(D44+D49+D55+D63+D72+D78+D84+D91+D97)</f>
        <v>15387479.550000001</v>
      </c>
      <c r="E43" s="38">
        <f>SUM(E44+E49+E55+E63+E72+E78+E84+E91+E97)</f>
        <v>15363173.419999998</v>
      </c>
      <c r="F43" s="26"/>
      <c r="H43" s="19"/>
      <c r="I43" s="42"/>
      <c r="J43" s="42"/>
      <c r="K43" s="40"/>
    </row>
    <row r="44" spans="2:11" x14ac:dyDescent="0.2">
      <c r="B44" s="25">
        <v>1210</v>
      </c>
      <c r="C44" s="32" t="s">
        <v>46</v>
      </c>
      <c r="D44" s="37">
        <f>SUM(D45:D48)</f>
        <v>0</v>
      </c>
      <c r="E44" s="37">
        <f>SUM(E45:E48)</f>
        <v>0</v>
      </c>
      <c r="F44" s="26"/>
      <c r="H44" s="19"/>
      <c r="I44" s="42"/>
      <c r="J44" s="42"/>
      <c r="K44" s="40"/>
    </row>
    <row r="45" spans="2:11" x14ac:dyDescent="0.2">
      <c r="B45" s="25">
        <v>1211</v>
      </c>
      <c r="C45" s="33" t="s">
        <v>47</v>
      </c>
      <c r="D45" s="37">
        <v>0</v>
      </c>
      <c r="E45" s="37">
        <v>0</v>
      </c>
      <c r="F45" s="26" t="s">
        <v>10</v>
      </c>
      <c r="H45" s="19"/>
      <c r="I45" s="42"/>
      <c r="J45" s="42"/>
      <c r="K45" s="40"/>
    </row>
    <row r="46" spans="2:11" x14ac:dyDescent="0.2">
      <c r="B46" s="25">
        <v>1212</v>
      </c>
      <c r="C46" s="33" t="s">
        <v>48</v>
      </c>
      <c r="D46" s="37">
        <v>0</v>
      </c>
      <c r="E46" s="37">
        <v>0</v>
      </c>
      <c r="F46" s="26"/>
      <c r="H46" s="19"/>
      <c r="I46" s="42"/>
      <c r="J46" s="42"/>
      <c r="K46" s="40"/>
    </row>
    <row r="47" spans="2:11" x14ac:dyDescent="0.2">
      <c r="B47" s="25">
        <v>1213</v>
      </c>
      <c r="C47" s="33" t="s">
        <v>49</v>
      </c>
      <c r="D47" s="37">
        <v>0</v>
      </c>
      <c r="E47" s="37">
        <v>0</v>
      </c>
      <c r="F47" s="26" t="s">
        <v>50</v>
      </c>
      <c r="H47" s="19"/>
      <c r="I47" s="42"/>
      <c r="J47" s="42"/>
      <c r="K47" s="40"/>
    </row>
    <row r="48" spans="2:11" x14ac:dyDescent="0.2">
      <c r="B48" s="25">
        <v>1214</v>
      </c>
      <c r="C48" s="33" t="s">
        <v>51</v>
      </c>
      <c r="D48" s="37">
        <v>0</v>
      </c>
      <c r="E48" s="37">
        <v>0</v>
      </c>
      <c r="F48" s="26" t="s">
        <v>52</v>
      </c>
      <c r="H48" s="19"/>
      <c r="I48" s="42"/>
      <c r="J48" s="42"/>
      <c r="K48" s="40"/>
    </row>
    <row r="49" spans="2:11" x14ac:dyDescent="0.2">
      <c r="B49" s="25">
        <v>1220</v>
      </c>
      <c r="C49" s="32" t="s">
        <v>53</v>
      </c>
      <c r="D49" s="37">
        <f>SUM(D50:D54)</f>
        <v>0</v>
      </c>
      <c r="E49" s="37">
        <f>SUM(E50:E54)</f>
        <v>0</v>
      </c>
      <c r="F49" s="26"/>
      <c r="H49" s="19"/>
      <c r="I49" s="42"/>
      <c r="J49" s="41"/>
      <c r="K49" s="40"/>
    </row>
    <row r="50" spans="2:11" x14ac:dyDescent="0.2">
      <c r="B50" s="25">
        <v>1221</v>
      </c>
      <c r="C50" s="33" t="s">
        <v>54</v>
      </c>
      <c r="D50" s="37">
        <v>0</v>
      </c>
      <c r="E50" s="37">
        <v>0</v>
      </c>
      <c r="F50" s="26" t="s">
        <v>19</v>
      </c>
      <c r="H50" s="19"/>
      <c r="I50" s="42"/>
      <c r="J50" s="42"/>
      <c r="K50" s="40"/>
    </row>
    <row r="51" spans="2:11" x14ac:dyDescent="0.2">
      <c r="B51" s="25">
        <v>1222</v>
      </c>
      <c r="C51" s="33" t="s">
        <v>55</v>
      </c>
      <c r="D51" s="37">
        <v>0</v>
      </c>
      <c r="E51" s="37">
        <v>0</v>
      </c>
      <c r="F51" s="26" t="s">
        <v>19</v>
      </c>
      <c r="H51" s="19"/>
      <c r="I51" s="42"/>
      <c r="J51" s="42"/>
      <c r="K51" s="40"/>
    </row>
    <row r="52" spans="2:11" x14ac:dyDescent="0.2">
      <c r="B52" s="25">
        <v>1223</v>
      </c>
      <c r="C52" s="33" t="s">
        <v>56</v>
      </c>
      <c r="D52" s="37">
        <v>0</v>
      </c>
      <c r="E52" s="37">
        <v>0</v>
      </c>
      <c r="F52" s="26"/>
      <c r="H52" s="19"/>
      <c r="I52" s="42"/>
      <c r="J52" s="42"/>
      <c r="K52" s="40"/>
    </row>
    <row r="53" spans="2:11" x14ac:dyDescent="0.2">
      <c r="B53" s="25">
        <v>1224</v>
      </c>
      <c r="C53" s="33" t="s">
        <v>57</v>
      </c>
      <c r="D53" s="37">
        <v>0</v>
      </c>
      <c r="E53" s="37">
        <v>0</v>
      </c>
      <c r="F53" s="26" t="s">
        <v>19</v>
      </c>
      <c r="H53" s="19"/>
      <c r="I53" s="42"/>
      <c r="J53" s="42"/>
      <c r="K53" s="40"/>
    </row>
    <row r="54" spans="2:11" x14ac:dyDescent="0.2">
      <c r="B54" s="25">
        <v>1229</v>
      </c>
      <c r="C54" s="33" t="s">
        <v>58</v>
      </c>
      <c r="D54" s="37">
        <v>0</v>
      </c>
      <c r="E54" s="37">
        <v>0</v>
      </c>
      <c r="F54" s="26" t="s">
        <v>19</v>
      </c>
      <c r="H54" s="19"/>
      <c r="I54" s="42"/>
      <c r="J54" s="42"/>
      <c r="K54" s="40"/>
    </row>
    <row r="55" spans="2:11" x14ac:dyDescent="0.2">
      <c r="B55" s="25">
        <v>1230</v>
      </c>
      <c r="C55" s="32" t="s">
        <v>59</v>
      </c>
      <c r="D55" s="37">
        <f>SUM(D56:D62)</f>
        <v>1681202.56</v>
      </c>
      <c r="E55" s="37">
        <f>SUM(E56:E62)</f>
        <v>1681202.56</v>
      </c>
      <c r="F55" s="26" t="s">
        <v>60</v>
      </c>
      <c r="H55" s="19"/>
      <c r="I55" s="42"/>
      <c r="J55" s="41"/>
      <c r="K55" s="40"/>
    </row>
    <row r="56" spans="2:11" x14ac:dyDescent="0.2">
      <c r="B56" s="25">
        <v>1231</v>
      </c>
      <c r="C56" s="33" t="s">
        <v>61</v>
      </c>
      <c r="D56" s="37">
        <v>303435.36</v>
      </c>
      <c r="E56" s="37">
        <v>303435.36</v>
      </c>
      <c r="F56" s="26"/>
      <c r="H56" s="19"/>
      <c r="I56" s="41"/>
      <c r="J56" s="41"/>
      <c r="K56" s="40"/>
    </row>
    <row r="57" spans="2:11" x14ac:dyDescent="0.2">
      <c r="B57" s="25">
        <v>1232</v>
      </c>
      <c r="C57" s="33" t="s">
        <v>62</v>
      </c>
      <c r="D57" s="37">
        <v>0</v>
      </c>
      <c r="E57" s="37">
        <v>0</v>
      </c>
      <c r="F57" s="26"/>
      <c r="H57" s="19"/>
      <c r="I57" s="42"/>
      <c r="J57" s="42"/>
      <c r="K57" s="40"/>
    </row>
    <row r="58" spans="2:11" x14ac:dyDescent="0.2">
      <c r="B58" s="25">
        <v>1233</v>
      </c>
      <c r="C58" s="33" t="s">
        <v>63</v>
      </c>
      <c r="D58" s="37">
        <v>343201.46</v>
      </c>
      <c r="E58" s="37">
        <v>343201.46</v>
      </c>
      <c r="F58" s="26"/>
      <c r="H58" s="19"/>
      <c r="I58" s="42"/>
      <c r="J58" s="41"/>
      <c r="K58" s="40"/>
    </row>
    <row r="59" spans="2:11" x14ac:dyDescent="0.2">
      <c r="B59" s="25">
        <v>1234</v>
      </c>
      <c r="C59" s="33" t="s">
        <v>64</v>
      </c>
      <c r="D59" s="37">
        <v>0</v>
      </c>
      <c r="E59" s="37">
        <v>0</v>
      </c>
      <c r="F59" s="26"/>
      <c r="H59" s="19"/>
      <c r="I59" s="42"/>
      <c r="J59" s="42"/>
      <c r="K59" s="40"/>
    </row>
    <row r="60" spans="2:11" x14ac:dyDescent="0.2">
      <c r="B60" s="25">
        <v>1235</v>
      </c>
      <c r="C60" s="33" t="s">
        <v>65</v>
      </c>
      <c r="D60" s="37">
        <v>1034565.74</v>
      </c>
      <c r="E60" s="37">
        <v>1034565.74</v>
      </c>
      <c r="F60" s="26"/>
      <c r="H60" s="19"/>
      <c r="I60" s="41"/>
      <c r="J60" s="42"/>
      <c r="K60" s="40"/>
    </row>
    <row r="61" spans="2:11" x14ac:dyDescent="0.2">
      <c r="B61" s="25">
        <v>1236</v>
      </c>
      <c r="C61" s="33" t="s">
        <v>66</v>
      </c>
      <c r="D61" s="37">
        <v>0</v>
      </c>
      <c r="E61" s="37">
        <v>0</v>
      </c>
      <c r="F61" s="26"/>
      <c r="H61" s="19"/>
      <c r="I61" s="42"/>
      <c r="J61" s="41"/>
      <c r="K61" s="40"/>
    </row>
    <row r="62" spans="2:11" x14ac:dyDescent="0.2">
      <c r="B62" s="25">
        <v>1239</v>
      </c>
      <c r="C62" s="33" t="s">
        <v>67</v>
      </c>
      <c r="D62" s="37">
        <v>0</v>
      </c>
      <c r="E62" s="37">
        <v>0</v>
      </c>
      <c r="F62" s="26"/>
      <c r="H62" s="19"/>
      <c r="I62" s="42"/>
      <c r="J62" s="41"/>
      <c r="K62" s="40"/>
    </row>
    <row r="63" spans="2:11" x14ac:dyDescent="0.2">
      <c r="B63" s="25">
        <v>1240</v>
      </c>
      <c r="C63" s="32" t="s">
        <v>68</v>
      </c>
      <c r="D63" s="37">
        <f>SUM(D64:D71)</f>
        <v>19002271.760000002</v>
      </c>
      <c r="E63" s="37">
        <f>SUM(E64:E71)</f>
        <v>18977965.629999999</v>
      </c>
      <c r="F63" s="26" t="s">
        <v>60</v>
      </c>
      <c r="H63" s="19"/>
      <c r="I63" s="41"/>
      <c r="J63" s="41"/>
      <c r="K63" s="40"/>
    </row>
    <row r="64" spans="2:11" x14ac:dyDescent="0.2">
      <c r="B64" s="25">
        <v>1241</v>
      </c>
      <c r="C64" s="33" t="s">
        <v>69</v>
      </c>
      <c r="D64" s="37">
        <v>562227.9</v>
      </c>
      <c r="E64" s="37">
        <v>556714.88</v>
      </c>
      <c r="F64" s="26"/>
      <c r="H64" s="19"/>
      <c r="I64" s="42"/>
      <c r="J64" s="41"/>
      <c r="K64" s="40"/>
    </row>
    <row r="65" spans="2:11" x14ac:dyDescent="0.2">
      <c r="B65" s="25">
        <v>1242</v>
      </c>
      <c r="C65" s="33" t="s">
        <v>70</v>
      </c>
      <c r="D65" s="37">
        <v>17756.349999999999</v>
      </c>
      <c r="E65" s="37">
        <v>17756.349999999999</v>
      </c>
      <c r="F65" s="26"/>
      <c r="H65" s="19"/>
      <c r="I65" s="42"/>
      <c r="J65" s="41"/>
      <c r="K65" s="40"/>
    </row>
    <row r="66" spans="2:11" x14ac:dyDescent="0.2">
      <c r="B66" s="25">
        <v>1243</v>
      </c>
      <c r="C66" s="33" t="s">
        <v>71</v>
      </c>
      <c r="D66" s="37">
        <v>0</v>
      </c>
      <c r="E66" s="37">
        <v>0</v>
      </c>
      <c r="F66" s="26"/>
      <c r="H66" s="19"/>
      <c r="I66" s="5"/>
      <c r="J66" s="41"/>
      <c r="K66" s="40"/>
    </row>
    <row r="67" spans="2:11" x14ac:dyDescent="0.2">
      <c r="B67" s="25">
        <v>1244</v>
      </c>
      <c r="C67" s="33" t="s">
        <v>201</v>
      </c>
      <c r="D67" s="37">
        <v>628262</v>
      </c>
      <c r="E67" s="37">
        <v>628262</v>
      </c>
      <c r="F67" s="26"/>
      <c r="H67" s="19"/>
      <c r="I67" s="19"/>
      <c r="J67" s="41"/>
      <c r="K67" s="40"/>
    </row>
    <row r="68" spans="2:11" x14ac:dyDescent="0.2">
      <c r="B68" s="25">
        <v>1245</v>
      </c>
      <c r="C68" s="33" t="s">
        <v>72</v>
      </c>
      <c r="D68" s="37">
        <v>0</v>
      </c>
      <c r="E68" s="37">
        <v>0</v>
      </c>
      <c r="F68" s="26"/>
      <c r="H68" s="19"/>
      <c r="I68" s="5"/>
      <c r="J68" s="41"/>
      <c r="K68" s="40"/>
    </row>
    <row r="69" spans="2:11" x14ac:dyDescent="0.2">
      <c r="B69" s="25">
        <v>1246</v>
      </c>
      <c r="C69" s="33" t="s">
        <v>73</v>
      </c>
      <c r="D69" s="37">
        <v>17794025.510000002</v>
      </c>
      <c r="E69" s="37">
        <v>17775232.399999999</v>
      </c>
      <c r="F69" s="26"/>
    </row>
    <row r="70" spans="2:11" x14ac:dyDescent="0.2">
      <c r="B70" s="25">
        <v>1247</v>
      </c>
      <c r="C70" s="33" t="s">
        <v>74</v>
      </c>
      <c r="D70" s="37">
        <v>0</v>
      </c>
      <c r="E70" s="37">
        <v>0</v>
      </c>
      <c r="F70" s="26"/>
    </row>
    <row r="71" spans="2:11" x14ac:dyDescent="0.2">
      <c r="B71" s="25">
        <v>1248</v>
      </c>
      <c r="C71" s="33" t="s">
        <v>75</v>
      </c>
      <c r="D71" s="37">
        <v>0</v>
      </c>
      <c r="E71" s="37">
        <v>0</v>
      </c>
      <c r="F71" s="26"/>
    </row>
    <row r="72" spans="2:11" x14ac:dyDescent="0.2">
      <c r="B72" s="25">
        <v>1250</v>
      </c>
      <c r="C72" s="32" t="s">
        <v>76</v>
      </c>
      <c r="D72" s="37">
        <f>SUM(D73:D77)</f>
        <v>93761</v>
      </c>
      <c r="E72" s="37">
        <f>SUM(E73:E77)</f>
        <v>93761</v>
      </c>
      <c r="F72" s="26" t="s">
        <v>77</v>
      </c>
      <c r="I72" s="19"/>
      <c r="J72" s="41"/>
    </row>
    <row r="73" spans="2:11" x14ac:dyDescent="0.2">
      <c r="B73" s="25">
        <v>1251</v>
      </c>
      <c r="C73" s="33" t="s">
        <v>78</v>
      </c>
      <c r="D73" s="37">
        <v>60000</v>
      </c>
      <c r="E73" s="37">
        <v>60000</v>
      </c>
      <c r="F73" s="26"/>
      <c r="J73" s="41"/>
    </row>
    <row r="74" spans="2:11" x14ac:dyDescent="0.2">
      <c r="B74" s="25">
        <v>1252</v>
      </c>
      <c r="C74" s="33" t="s">
        <v>79</v>
      </c>
      <c r="D74" s="37">
        <v>0</v>
      </c>
      <c r="E74" s="37">
        <v>0</v>
      </c>
      <c r="F74" s="26"/>
      <c r="I74" s="19"/>
    </row>
    <row r="75" spans="2:11" x14ac:dyDescent="0.2">
      <c r="B75" s="25">
        <v>1253</v>
      </c>
      <c r="C75" s="33" t="s">
        <v>80</v>
      </c>
      <c r="D75" s="37">
        <v>0</v>
      </c>
      <c r="E75" s="37">
        <v>0</v>
      </c>
      <c r="F75" s="26"/>
    </row>
    <row r="76" spans="2:11" x14ac:dyDescent="0.2">
      <c r="B76" s="25">
        <v>1254</v>
      </c>
      <c r="C76" s="33" t="s">
        <v>81</v>
      </c>
      <c r="D76" s="37">
        <v>33761</v>
      </c>
      <c r="E76" s="37">
        <v>33761</v>
      </c>
      <c r="F76" s="26"/>
    </row>
    <row r="77" spans="2:11" x14ac:dyDescent="0.2">
      <c r="B77" s="25">
        <v>1259</v>
      </c>
      <c r="C77" s="33" t="s">
        <v>82</v>
      </c>
      <c r="D77" s="37">
        <v>0</v>
      </c>
      <c r="E77" s="37">
        <v>0</v>
      </c>
      <c r="F77" s="26"/>
    </row>
    <row r="78" spans="2:11" x14ac:dyDescent="0.2">
      <c r="B78" s="25">
        <v>1260</v>
      </c>
      <c r="C78" s="32" t="s">
        <v>204</v>
      </c>
      <c r="D78" s="37">
        <f>SUM(D79:D83)</f>
        <v>-5389755.7700000005</v>
      </c>
      <c r="E78" s="37">
        <f>SUM(E79:E83)</f>
        <v>-5389755.7700000005</v>
      </c>
      <c r="F78" s="26"/>
      <c r="I78" s="19"/>
    </row>
    <row r="79" spans="2:11" x14ac:dyDescent="0.2">
      <c r="B79" s="25">
        <v>1261</v>
      </c>
      <c r="C79" s="33" t="s">
        <v>83</v>
      </c>
      <c r="D79" s="37">
        <v>0</v>
      </c>
      <c r="E79" s="37">
        <v>0</v>
      </c>
      <c r="F79" s="26" t="s">
        <v>60</v>
      </c>
      <c r="I79" s="19"/>
    </row>
    <row r="80" spans="2:11" x14ac:dyDescent="0.2">
      <c r="B80" s="25">
        <v>1262</v>
      </c>
      <c r="C80" s="33" t="s">
        <v>84</v>
      </c>
      <c r="D80" s="37">
        <v>0</v>
      </c>
      <c r="E80" s="37">
        <v>0</v>
      </c>
      <c r="F80" s="26" t="s">
        <v>60</v>
      </c>
    </row>
    <row r="81" spans="2:9" x14ac:dyDescent="0.2">
      <c r="B81" s="25">
        <v>1263</v>
      </c>
      <c r="C81" s="33" t="s">
        <v>85</v>
      </c>
      <c r="D81" s="37">
        <v>-5366792.54</v>
      </c>
      <c r="E81" s="37">
        <v>-5366792.54</v>
      </c>
      <c r="F81" s="26" t="s">
        <v>60</v>
      </c>
    </row>
    <row r="82" spans="2:9" x14ac:dyDescent="0.2">
      <c r="B82" s="25">
        <v>1264</v>
      </c>
      <c r="C82" s="33" t="s">
        <v>86</v>
      </c>
      <c r="D82" s="37">
        <v>0</v>
      </c>
      <c r="E82" s="37">
        <v>0</v>
      </c>
      <c r="F82" s="26" t="s">
        <v>60</v>
      </c>
      <c r="I82" s="19"/>
    </row>
    <row r="83" spans="2:9" x14ac:dyDescent="0.2">
      <c r="B83" s="25">
        <v>1265</v>
      </c>
      <c r="C83" s="33" t="s">
        <v>87</v>
      </c>
      <c r="D83" s="37">
        <v>-22963.23</v>
      </c>
      <c r="E83" s="37">
        <v>-22963.23</v>
      </c>
      <c r="F83" s="26" t="s">
        <v>77</v>
      </c>
      <c r="I83" s="19"/>
    </row>
    <row r="84" spans="2:9" x14ac:dyDescent="0.2">
      <c r="B84" s="25">
        <v>1270</v>
      </c>
      <c r="C84" s="32" t="s">
        <v>88</v>
      </c>
      <c r="D84" s="37">
        <f>SUM(D85:D90)</f>
        <v>0</v>
      </c>
      <c r="E84" s="37">
        <f>SUM(E85:E90)</f>
        <v>0</v>
      </c>
      <c r="F84" s="26" t="s">
        <v>77</v>
      </c>
      <c r="I84" s="19"/>
    </row>
    <row r="85" spans="2:9" x14ac:dyDescent="0.2">
      <c r="B85" s="25">
        <v>1271</v>
      </c>
      <c r="C85" s="33" t="s">
        <v>89</v>
      </c>
      <c r="D85" s="37">
        <v>0</v>
      </c>
      <c r="E85" s="37">
        <v>0</v>
      </c>
      <c r="F85" s="26"/>
      <c r="I85" s="19"/>
    </row>
    <row r="86" spans="2:9" x14ac:dyDescent="0.2">
      <c r="B86" s="25">
        <v>1272</v>
      </c>
      <c r="C86" s="33" t="s">
        <v>90</v>
      </c>
      <c r="D86" s="37">
        <v>0</v>
      </c>
      <c r="E86" s="37">
        <v>0</v>
      </c>
      <c r="F86" s="26"/>
      <c r="I86" s="19"/>
    </row>
    <row r="87" spans="2:9" x14ac:dyDescent="0.2">
      <c r="B87" s="25">
        <v>1273</v>
      </c>
      <c r="C87" s="33" t="s">
        <v>91</v>
      </c>
      <c r="D87" s="37">
        <v>0</v>
      </c>
      <c r="E87" s="37">
        <v>0</v>
      </c>
      <c r="F87" s="26"/>
      <c r="I87" s="19"/>
    </row>
    <row r="88" spans="2:9" x14ac:dyDescent="0.2">
      <c r="B88" s="25">
        <v>1274</v>
      </c>
      <c r="C88" s="33" t="s">
        <v>92</v>
      </c>
      <c r="D88" s="37">
        <v>0</v>
      </c>
      <c r="E88" s="37">
        <v>0</v>
      </c>
      <c r="F88" s="26"/>
      <c r="I88" s="19"/>
    </row>
    <row r="89" spans="2:9" x14ac:dyDescent="0.2">
      <c r="B89" s="25">
        <v>1275</v>
      </c>
      <c r="C89" s="33" t="s">
        <v>93</v>
      </c>
      <c r="D89" s="37">
        <v>0</v>
      </c>
      <c r="E89" s="37">
        <v>0</v>
      </c>
      <c r="F89" s="26"/>
    </row>
    <row r="90" spans="2:9" x14ac:dyDescent="0.2">
      <c r="B90" s="25">
        <v>1279</v>
      </c>
      <c r="C90" s="33" t="s">
        <v>94</v>
      </c>
      <c r="D90" s="37">
        <v>0</v>
      </c>
      <c r="E90" s="37">
        <v>0</v>
      </c>
      <c r="F90" s="26"/>
    </row>
    <row r="91" spans="2:9" x14ac:dyDescent="0.2">
      <c r="B91" s="25">
        <v>1280</v>
      </c>
      <c r="C91" s="32" t="s">
        <v>205</v>
      </c>
      <c r="D91" s="37">
        <f>SUM(D92:D96)</f>
        <v>0</v>
      </c>
      <c r="E91" s="37">
        <f>SUM(E92:E96)</f>
        <v>0</v>
      </c>
      <c r="F91" s="26" t="s">
        <v>224</v>
      </c>
    </row>
    <row r="92" spans="2:9" x14ac:dyDescent="0.2">
      <c r="B92" s="25">
        <v>1281</v>
      </c>
      <c r="C92" s="33" t="s">
        <v>95</v>
      </c>
      <c r="D92" s="37">
        <v>0</v>
      </c>
      <c r="E92" s="37">
        <v>0</v>
      </c>
      <c r="F92" s="26"/>
    </row>
    <row r="93" spans="2:9" x14ac:dyDescent="0.2">
      <c r="B93" s="25">
        <v>1282</v>
      </c>
      <c r="C93" s="18" t="s">
        <v>96</v>
      </c>
      <c r="D93" s="37">
        <v>0</v>
      </c>
      <c r="E93" s="37">
        <v>0</v>
      </c>
      <c r="F93" s="26"/>
    </row>
    <row r="94" spans="2:9" x14ac:dyDescent="0.2">
      <c r="B94" s="25">
        <v>1283</v>
      </c>
      <c r="C94" s="33" t="s">
        <v>97</v>
      </c>
      <c r="D94" s="37">
        <v>0</v>
      </c>
      <c r="E94" s="37">
        <v>0</v>
      </c>
      <c r="F94" s="26"/>
    </row>
    <row r="95" spans="2:9" x14ac:dyDescent="0.2">
      <c r="B95" s="25">
        <v>1284</v>
      </c>
      <c r="C95" s="33" t="s">
        <v>98</v>
      </c>
      <c r="D95" s="37">
        <v>0</v>
      </c>
      <c r="E95" s="37">
        <v>0</v>
      </c>
      <c r="F95" s="26"/>
    </row>
    <row r="96" spans="2:9" x14ac:dyDescent="0.2">
      <c r="B96" s="25">
        <v>1289</v>
      </c>
      <c r="C96" s="33" t="s">
        <v>99</v>
      </c>
      <c r="D96" s="37">
        <v>0</v>
      </c>
      <c r="E96" s="37">
        <v>0</v>
      </c>
      <c r="F96" s="26"/>
    </row>
    <row r="97" spans="1:6" x14ac:dyDescent="0.2">
      <c r="B97" s="25">
        <v>1290</v>
      </c>
      <c r="C97" s="32" t="s">
        <v>100</v>
      </c>
      <c r="D97" s="37">
        <f>SUM(D98:D100)</f>
        <v>0</v>
      </c>
      <c r="E97" s="37">
        <f>SUM(E98:E100)</f>
        <v>0</v>
      </c>
      <c r="F97" s="26" t="s">
        <v>101</v>
      </c>
    </row>
    <row r="98" spans="1:6" x14ac:dyDescent="0.2">
      <c r="B98" s="25">
        <v>1291</v>
      </c>
      <c r="C98" s="33" t="s">
        <v>102</v>
      </c>
      <c r="D98" s="37">
        <v>0</v>
      </c>
      <c r="E98" s="37">
        <v>0</v>
      </c>
      <c r="F98" s="26"/>
    </row>
    <row r="99" spans="1:6" x14ac:dyDescent="0.2">
      <c r="B99" s="25">
        <v>1292</v>
      </c>
      <c r="C99" s="33" t="s">
        <v>103</v>
      </c>
      <c r="D99" s="37">
        <v>0</v>
      </c>
      <c r="E99" s="37">
        <v>0</v>
      </c>
      <c r="F99" s="26"/>
    </row>
    <row r="100" spans="1:6" x14ac:dyDescent="0.2">
      <c r="B100" s="25">
        <v>1293</v>
      </c>
      <c r="C100" s="33" t="s">
        <v>104</v>
      </c>
      <c r="D100" s="37">
        <v>0</v>
      </c>
      <c r="E100" s="37">
        <v>0</v>
      </c>
      <c r="F100" s="26"/>
    </row>
    <row r="101" spans="1:6" s="3" customFormat="1" x14ac:dyDescent="0.2">
      <c r="A101" s="24"/>
      <c r="B101" s="27">
        <v>2000</v>
      </c>
      <c r="C101" s="28" t="s">
        <v>105</v>
      </c>
      <c r="D101" s="38">
        <f>SUM(D102+D143)</f>
        <v>1870161.04</v>
      </c>
      <c r="E101" s="38">
        <f>SUM(E102+E143)</f>
        <v>2377619.87</v>
      </c>
      <c r="F101" s="29"/>
    </row>
    <row r="102" spans="1:6" x14ac:dyDescent="0.2">
      <c r="B102" s="27">
        <v>2100</v>
      </c>
      <c r="C102" s="28" t="s">
        <v>106</v>
      </c>
      <c r="D102" s="38">
        <f>SUM(D103+D113+D117+D121+D124+D128+D135+D139)</f>
        <v>1870161.04</v>
      </c>
      <c r="E102" s="38">
        <f>SUM(E103+E113+E117+E121+E124+E128+E135+E139)</f>
        <v>2377619.87</v>
      </c>
      <c r="F102" s="26"/>
    </row>
    <row r="103" spans="1:6" x14ac:dyDescent="0.2">
      <c r="B103" s="25">
        <v>2110</v>
      </c>
      <c r="C103" s="32" t="s">
        <v>107</v>
      </c>
      <c r="D103" s="37">
        <f>SUM(D104:D112)</f>
        <v>1870161.04</v>
      </c>
      <c r="E103" s="37">
        <f>SUM(E104:E112)</f>
        <v>2377619.87</v>
      </c>
      <c r="F103" s="26" t="s">
        <v>109</v>
      </c>
    </row>
    <row r="104" spans="1:6" x14ac:dyDescent="0.2">
      <c r="B104" s="25">
        <v>2111</v>
      </c>
      <c r="C104" s="33" t="s">
        <v>108</v>
      </c>
      <c r="D104" s="37">
        <v>141.19999999999999</v>
      </c>
      <c r="E104" s="37">
        <v>158961.28</v>
      </c>
      <c r="F104" s="26"/>
    </row>
    <row r="105" spans="1:6" x14ac:dyDescent="0.2">
      <c r="B105" s="25">
        <v>2112</v>
      </c>
      <c r="C105" s="33" t="s">
        <v>110</v>
      </c>
      <c r="D105" s="37">
        <v>432484.46</v>
      </c>
      <c r="E105" s="37">
        <v>551085.66</v>
      </c>
      <c r="F105" s="26"/>
    </row>
    <row r="106" spans="1:6" x14ac:dyDescent="0.2">
      <c r="B106" s="25">
        <v>2113</v>
      </c>
      <c r="C106" s="33" t="s">
        <v>111</v>
      </c>
      <c r="D106" s="37">
        <v>0</v>
      </c>
      <c r="E106" s="37">
        <v>0</v>
      </c>
      <c r="F106" s="26"/>
    </row>
    <row r="107" spans="1:6" x14ac:dyDescent="0.2">
      <c r="B107" s="25">
        <v>2114</v>
      </c>
      <c r="C107" s="33" t="s">
        <v>112</v>
      </c>
      <c r="D107" s="37">
        <v>0</v>
      </c>
      <c r="E107" s="37">
        <v>0</v>
      </c>
      <c r="F107" s="26"/>
    </row>
    <row r="108" spans="1:6" x14ac:dyDescent="0.2">
      <c r="B108" s="25">
        <v>2115</v>
      </c>
      <c r="C108" s="33" t="s">
        <v>113</v>
      </c>
      <c r="D108" s="37">
        <v>0</v>
      </c>
      <c r="E108" s="37">
        <v>200000</v>
      </c>
      <c r="F108" s="26"/>
    </row>
    <row r="109" spans="1:6" x14ac:dyDescent="0.2">
      <c r="B109" s="25">
        <v>2116</v>
      </c>
      <c r="C109" s="33" t="s">
        <v>114</v>
      </c>
      <c r="D109" s="37">
        <v>0</v>
      </c>
      <c r="E109" s="37">
        <v>0</v>
      </c>
      <c r="F109" s="26"/>
    </row>
    <row r="110" spans="1:6" x14ac:dyDescent="0.2">
      <c r="B110" s="25">
        <v>2117</v>
      </c>
      <c r="C110" s="33" t="s">
        <v>115</v>
      </c>
      <c r="D110" s="37">
        <v>1423210.38</v>
      </c>
      <c r="E110" s="37">
        <v>1466932.93</v>
      </c>
      <c r="F110" s="26"/>
    </row>
    <row r="111" spans="1:6" x14ac:dyDescent="0.2">
      <c r="B111" s="25">
        <v>2118</v>
      </c>
      <c r="C111" s="33" t="s">
        <v>116</v>
      </c>
      <c r="D111" s="37">
        <v>0</v>
      </c>
      <c r="E111" s="37">
        <v>0</v>
      </c>
      <c r="F111" s="26"/>
    </row>
    <row r="112" spans="1:6" x14ac:dyDescent="0.2">
      <c r="B112" s="25">
        <v>2119</v>
      </c>
      <c r="C112" s="33" t="s">
        <v>117</v>
      </c>
      <c r="D112" s="37">
        <v>14325</v>
      </c>
      <c r="E112" s="37">
        <v>640</v>
      </c>
      <c r="F112" s="26"/>
    </row>
    <row r="113" spans="2:6" x14ac:dyDescent="0.2">
      <c r="B113" s="25">
        <v>2120</v>
      </c>
      <c r="C113" s="32" t="s">
        <v>118</v>
      </c>
      <c r="D113" s="37">
        <f>SUM(D114:D116)</f>
        <v>0</v>
      </c>
      <c r="E113" s="37">
        <f>SUM(E114:E116)</f>
        <v>0</v>
      </c>
      <c r="F113" s="26" t="s">
        <v>109</v>
      </c>
    </row>
    <row r="114" spans="2:6" x14ac:dyDescent="0.2">
      <c r="B114" s="25">
        <v>2121</v>
      </c>
      <c r="C114" s="33" t="s">
        <v>119</v>
      </c>
      <c r="D114" s="37">
        <v>0</v>
      </c>
      <c r="E114" s="37">
        <v>0</v>
      </c>
      <c r="F114" s="26"/>
    </row>
    <row r="115" spans="2:6" x14ac:dyDescent="0.2">
      <c r="B115" s="25">
        <v>2122</v>
      </c>
      <c r="C115" s="33" t="s">
        <v>120</v>
      </c>
      <c r="D115" s="37">
        <v>0</v>
      </c>
      <c r="E115" s="37">
        <v>0</v>
      </c>
      <c r="F115" s="26"/>
    </row>
    <row r="116" spans="2:6" x14ac:dyDescent="0.2">
      <c r="B116" s="25">
        <v>2129</v>
      </c>
      <c r="C116" s="33" t="s">
        <v>121</v>
      </c>
      <c r="D116" s="37">
        <v>0</v>
      </c>
      <c r="E116" s="37">
        <v>0</v>
      </c>
      <c r="F116" s="26"/>
    </row>
    <row r="117" spans="2:6" x14ac:dyDescent="0.2">
      <c r="B117" s="25">
        <v>2130</v>
      </c>
      <c r="C117" s="32" t="s">
        <v>122</v>
      </c>
      <c r="D117" s="37">
        <f>SUM(D118:D120)</f>
        <v>0</v>
      </c>
      <c r="E117" s="37">
        <f>SUM(E118:E120)</f>
        <v>0</v>
      </c>
      <c r="F117" s="26" t="s">
        <v>123</v>
      </c>
    </row>
    <row r="118" spans="2:6" x14ac:dyDescent="0.2">
      <c r="B118" s="25">
        <v>2131</v>
      </c>
      <c r="C118" s="33" t="s">
        <v>124</v>
      </c>
      <c r="D118" s="37">
        <v>0</v>
      </c>
      <c r="E118" s="37">
        <v>0</v>
      </c>
      <c r="F118" s="26"/>
    </row>
    <row r="119" spans="2:6" x14ac:dyDescent="0.2">
      <c r="B119" s="25">
        <v>2132</v>
      </c>
      <c r="C119" s="33" t="s">
        <v>125</v>
      </c>
      <c r="D119" s="37">
        <v>0</v>
      </c>
      <c r="E119" s="37">
        <v>0</v>
      </c>
      <c r="F119" s="26"/>
    </row>
    <row r="120" spans="2:6" x14ac:dyDescent="0.2">
      <c r="B120" s="25">
        <v>2133</v>
      </c>
      <c r="C120" s="33" t="s">
        <v>126</v>
      </c>
      <c r="D120" s="37">
        <v>0</v>
      </c>
      <c r="E120" s="37">
        <v>0</v>
      </c>
      <c r="F120" s="26"/>
    </row>
    <row r="121" spans="2:6" x14ac:dyDescent="0.2">
      <c r="B121" s="25">
        <v>2140</v>
      </c>
      <c r="C121" s="32" t="s">
        <v>127</v>
      </c>
      <c r="D121" s="37">
        <f>SUM(D122:D123)</f>
        <v>0</v>
      </c>
      <c r="E121" s="37">
        <f>SUM(E122:E123)</f>
        <v>0</v>
      </c>
      <c r="F121" s="26"/>
    </row>
    <row r="122" spans="2:6" x14ac:dyDescent="0.2">
      <c r="B122" s="25">
        <v>2141</v>
      </c>
      <c r="C122" s="33" t="s">
        <v>128</v>
      </c>
      <c r="D122" s="37">
        <v>0</v>
      </c>
      <c r="E122" s="37">
        <v>0</v>
      </c>
      <c r="F122" s="26"/>
    </row>
    <row r="123" spans="2:6" x14ac:dyDescent="0.2">
      <c r="B123" s="25">
        <v>2142</v>
      </c>
      <c r="C123" s="33" t="s">
        <v>129</v>
      </c>
      <c r="D123" s="37">
        <v>0</v>
      </c>
      <c r="E123" s="37">
        <v>0</v>
      </c>
      <c r="F123" s="26"/>
    </row>
    <row r="124" spans="2:6" x14ac:dyDescent="0.2">
      <c r="B124" s="25">
        <v>2150</v>
      </c>
      <c r="C124" s="32" t="s">
        <v>130</v>
      </c>
      <c r="D124" s="37">
        <f>SUM(D125:D127)</f>
        <v>0</v>
      </c>
      <c r="E124" s="37">
        <f>SUM(E125:E127)</f>
        <v>0</v>
      </c>
      <c r="F124" s="26"/>
    </row>
    <row r="125" spans="2:6" x14ac:dyDescent="0.2">
      <c r="B125" s="25">
        <v>2151</v>
      </c>
      <c r="C125" s="33" t="s">
        <v>131</v>
      </c>
      <c r="D125" s="37">
        <v>0</v>
      </c>
      <c r="E125" s="37">
        <v>0</v>
      </c>
      <c r="F125" s="26"/>
    </row>
    <row r="126" spans="2:6" x14ac:dyDescent="0.2">
      <c r="B126" s="25">
        <v>2152</v>
      </c>
      <c r="C126" s="33" t="s">
        <v>132</v>
      </c>
      <c r="D126" s="37">
        <v>0</v>
      </c>
      <c r="E126" s="37">
        <v>0</v>
      </c>
      <c r="F126" s="26"/>
    </row>
    <row r="127" spans="2:6" x14ac:dyDescent="0.2">
      <c r="B127" s="25">
        <v>2159</v>
      </c>
      <c r="C127" s="33" t="s">
        <v>133</v>
      </c>
      <c r="D127" s="37">
        <v>0</v>
      </c>
      <c r="E127" s="37">
        <v>0</v>
      </c>
      <c r="F127" s="26" t="s">
        <v>150</v>
      </c>
    </row>
    <row r="128" spans="2:6" x14ac:dyDescent="0.2">
      <c r="B128" s="25">
        <v>2160</v>
      </c>
      <c r="C128" s="32" t="s">
        <v>135</v>
      </c>
      <c r="D128" s="37">
        <f>SUM(D129:D134)</f>
        <v>0</v>
      </c>
      <c r="E128" s="37">
        <f>SUM(E129:E134)</f>
        <v>0</v>
      </c>
      <c r="F128" s="26" t="s">
        <v>134</v>
      </c>
    </row>
    <row r="129" spans="2:6" x14ac:dyDescent="0.2">
      <c r="B129" s="25">
        <v>2161</v>
      </c>
      <c r="C129" s="33" t="s">
        <v>136</v>
      </c>
      <c r="D129" s="37">
        <v>0</v>
      </c>
      <c r="E129" s="37">
        <v>0</v>
      </c>
      <c r="F129" s="26"/>
    </row>
    <row r="130" spans="2:6" x14ac:dyDescent="0.2">
      <c r="B130" s="25">
        <v>2162</v>
      </c>
      <c r="C130" s="33" t="s">
        <v>137</v>
      </c>
      <c r="D130" s="37">
        <v>0</v>
      </c>
      <c r="E130" s="37">
        <v>0</v>
      </c>
      <c r="F130" s="26"/>
    </row>
    <row r="131" spans="2:6" x14ac:dyDescent="0.2">
      <c r="B131" s="25">
        <v>2163</v>
      </c>
      <c r="C131" s="33" t="s">
        <v>138</v>
      </c>
      <c r="D131" s="37">
        <v>0</v>
      </c>
      <c r="E131" s="37">
        <v>0</v>
      </c>
      <c r="F131" s="26"/>
    </row>
    <row r="132" spans="2:6" x14ac:dyDescent="0.2">
      <c r="B132" s="25">
        <v>2164</v>
      </c>
      <c r="C132" s="33" t="s">
        <v>139</v>
      </c>
      <c r="D132" s="37">
        <v>0</v>
      </c>
      <c r="E132" s="37">
        <v>0</v>
      </c>
      <c r="F132" s="26"/>
    </row>
    <row r="133" spans="2:6" x14ac:dyDescent="0.2">
      <c r="B133" s="25">
        <v>2165</v>
      </c>
      <c r="C133" s="33" t="s">
        <v>140</v>
      </c>
      <c r="D133" s="37">
        <v>0</v>
      </c>
      <c r="E133" s="37">
        <v>0</v>
      </c>
      <c r="F133" s="26"/>
    </row>
    <row r="134" spans="2:6" x14ac:dyDescent="0.2">
      <c r="B134" s="25">
        <v>2166</v>
      </c>
      <c r="C134" s="33" t="s">
        <v>141</v>
      </c>
      <c r="D134" s="37">
        <v>0</v>
      </c>
      <c r="E134" s="37">
        <v>0</v>
      </c>
      <c r="F134" s="26"/>
    </row>
    <row r="135" spans="2:6" x14ac:dyDescent="0.2">
      <c r="B135" s="25">
        <v>2170</v>
      </c>
      <c r="C135" s="32" t="s">
        <v>142</v>
      </c>
      <c r="D135" s="37">
        <f>SUM(D136:D138)</f>
        <v>0</v>
      </c>
      <c r="E135" s="37">
        <f>SUM(E136:E138)</f>
        <v>0</v>
      </c>
      <c r="F135" s="26"/>
    </row>
    <row r="136" spans="2:6" x14ac:dyDescent="0.2">
      <c r="B136" s="25">
        <v>2171</v>
      </c>
      <c r="C136" s="33" t="s">
        <v>143</v>
      </c>
      <c r="D136" s="37">
        <v>0</v>
      </c>
      <c r="E136" s="37">
        <v>0</v>
      </c>
      <c r="F136" s="26"/>
    </row>
    <row r="137" spans="2:6" x14ac:dyDescent="0.2">
      <c r="B137" s="25">
        <v>2172</v>
      </c>
      <c r="C137" s="33" t="s">
        <v>144</v>
      </c>
      <c r="D137" s="37">
        <v>0</v>
      </c>
      <c r="E137" s="37">
        <v>0</v>
      </c>
      <c r="F137" s="26"/>
    </row>
    <row r="138" spans="2:6" x14ac:dyDescent="0.2">
      <c r="B138" s="25">
        <v>2179</v>
      </c>
      <c r="C138" s="33" t="s">
        <v>145</v>
      </c>
      <c r="D138" s="37">
        <v>0</v>
      </c>
      <c r="E138" s="37">
        <v>0</v>
      </c>
      <c r="F138" s="26"/>
    </row>
    <row r="139" spans="2:6" x14ac:dyDescent="0.2">
      <c r="B139" s="25">
        <v>2190</v>
      </c>
      <c r="C139" s="32" t="s">
        <v>146</v>
      </c>
      <c r="D139" s="37">
        <f>SUM(D140:D142)</f>
        <v>0</v>
      </c>
      <c r="E139" s="37">
        <f>SUM(E140:E142)</f>
        <v>0</v>
      </c>
      <c r="F139" s="26"/>
    </row>
    <row r="140" spans="2:6" x14ac:dyDescent="0.2">
      <c r="B140" s="25">
        <v>2191</v>
      </c>
      <c r="C140" s="33" t="s">
        <v>147</v>
      </c>
      <c r="D140" s="37">
        <v>0</v>
      </c>
      <c r="E140" s="37">
        <v>0</v>
      </c>
      <c r="F140" s="26"/>
    </row>
    <row r="141" spans="2:6" x14ac:dyDescent="0.2">
      <c r="B141" s="25">
        <v>2192</v>
      </c>
      <c r="C141" s="33" t="s">
        <v>148</v>
      </c>
      <c r="D141" s="37">
        <v>0</v>
      </c>
      <c r="E141" s="37">
        <v>0</v>
      </c>
      <c r="F141" s="26"/>
    </row>
    <row r="142" spans="2:6" x14ac:dyDescent="0.2">
      <c r="B142" s="25">
        <v>2199</v>
      </c>
      <c r="C142" s="33" t="s">
        <v>149</v>
      </c>
      <c r="D142" s="37">
        <v>0</v>
      </c>
      <c r="E142" s="37">
        <v>0</v>
      </c>
      <c r="F142" s="26" t="s">
        <v>150</v>
      </c>
    </row>
    <row r="143" spans="2:6" x14ac:dyDescent="0.2">
      <c r="B143" s="27">
        <v>2200</v>
      </c>
      <c r="C143" s="28" t="s">
        <v>151</v>
      </c>
      <c r="D143" s="38">
        <f>SUM(D144+D147+D151+D157+D161+D168)</f>
        <v>0</v>
      </c>
      <c r="E143" s="38">
        <f>SUM(E144+E147+E151+E157+E161+E168)</f>
        <v>0</v>
      </c>
      <c r="F143" s="26"/>
    </row>
    <row r="144" spans="2:6" x14ac:dyDescent="0.2">
      <c r="B144" s="25">
        <v>2210</v>
      </c>
      <c r="C144" s="32" t="s">
        <v>152</v>
      </c>
      <c r="D144" s="37">
        <f>SUM(D145:D146)</f>
        <v>0</v>
      </c>
      <c r="E144" s="37">
        <f>SUM(E145:E146)</f>
        <v>0</v>
      </c>
      <c r="F144" s="26"/>
    </row>
    <row r="145" spans="2:6" x14ac:dyDescent="0.2">
      <c r="B145" s="25">
        <v>2211</v>
      </c>
      <c r="C145" s="33" t="s">
        <v>153</v>
      </c>
      <c r="D145" s="37">
        <v>0</v>
      </c>
      <c r="E145" s="37">
        <v>0</v>
      </c>
      <c r="F145" s="26"/>
    </row>
    <row r="146" spans="2:6" x14ac:dyDescent="0.2">
      <c r="B146" s="25">
        <v>2212</v>
      </c>
      <c r="C146" s="33" t="s">
        <v>206</v>
      </c>
      <c r="D146" s="37">
        <v>0</v>
      </c>
      <c r="E146" s="37">
        <v>0</v>
      </c>
      <c r="F146" s="26"/>
    </row>
    <row r="147" spans="2:6" x14ac:dyDescent="0.2">
      <c r="B147" s="25">
        <v>2220</v>
      </c>
      <c r="C147" s="32" t="s">
        <v>154</v>
      </c>
      <c r="D147" s="37">
        <f>SUM(D148:D150)</f>
        <v>0</v>
      </c>
      <c r="E147" s="37">
        <f>SUM(E148:E150)</f>
        <v>0</v>
      </c>
      <c r="F147" s="26"/>
    </row>
    <row r="148" spans="2:6" x14ac:dyDescent="0.2">
      <c r="B148" s="25">
        <v>2221</v>
      </c>
      <c r="C148" s="33" t="s">
        <v>155</v>
      </c>
      <c r="D148" s="37">
        <v>0</v>
      </c>
      <c r="E148" s="37">
        <v>0</v>
      </c>
      <c r="F148" s="26"/>
    </row>
    <row r="149" spans="2:6" x14ac:dyDescent="0.2">
      <c r="B149" s="25">
        <v>2222</v>
      </c>
      <c r="C149" s="33" t="s">
        <v>156</v>
      </c>
      <c r="D149" s="37">
        <v>0</v>
      </c>
      <c r="E149" s="37">
        <v>0</v>
      </c>
      <c r="F149" s="26"/>
    </row>
    <row r="150" spans="2:6" x14ac:dyDescent="0.2">
      <c r="B150" s="25">
        <v>2229</v>
      </c>
      <c r="C150" s="33" t="s">
        <v>157</v>
      </c>
      <c r="D150" s="37">
        <v>0</v>
      </c>
      <c r="E150" s="37">
        <v>0</v>
      </c>
      <c r="F150" s="26"/>
    </row>
    <row r="151" spans="2:6" x14ac:dyDescent="0.2">
      <c r="B151" s="25">
        <v>2230</v>
      </c>
      <c r="C151" s="32" t="s">
        <v>158</v>
      </c>
      <c r="D151" s="37">
        <f>SUM(D152:D156)</f>
        <v>0</v>
      </c>
      <c r="E151" s="37">
        <f>SUM(E152:E156)</f>
        <v>0</v>
      </c>
      <c r="F151" s="26" t="s">
        <v>123</v>
      </c>
    </row>
    <row r="152" spans="2:6" x14ac:dyDescent="0.2">
      <c r="B152" s="25">
        <v>2231</v>
      </c>
      <c r="C152" s="33" t="s">
        <v>159</v>
      </c>
      <c r="D152" s="37">
        <v>0</v>
      </c>
      <c r="E152" s="37">
        <v>0</v>
      </c>
      <c r="F152" s="26"/>
    </row>
    <row r="153" spans="2:6" x14ac:dyDescent="0.2">
      <c r="B153" s="25">
        <v>2232</v>
      </c>
      <c r="C153" s="33" t="s">
        <v>160</v>
      </c>
      <c r="D153" s="37">
        <v>0</v>
      </c>
      <c r="E153" s="37">
        <v>0</v>
      </c>
      <c r="F153" s="26"/>
    </row>
    <row r="154" spans="2:6" x14ac:dyDescent="0.2">
      <c r="B154" s="25">
        <v>2233</v>
      </c>
      <c r="C154" s="33" t="s">
        <v>161</v>
      </c>
      <c r="D154" s="37">
        <v>0</v>
      </c>
      <c r="E154" s="37">
        <v>0</v>
      </c>
      <c r="F154" s="26"/>
    </row>
    <row r="155" spans="2:6" x14ac:dyDescent="0.2">
      <c r="B155" s="25">
        <v>2234</v>
      </c>
      <c r="C155" s="33" t="s">
        <v>162</v>
      </c>
      <c r="D155" s="37">
        <v>0</v>
      </c>
      <c r="E155" s="37">
        <v>0</v>
      </c>
      <c r="F155" s="26"/>
    </row>
    <row r="156" spans="2:6" x14ac:dyDescent="0.2">
      <c r="B156" s="25">
        <v>2235</v>
      </c>
      <c r="C156" s="33" t="s">
        <v>163</v>
      </c>
      <c r="D156" s="37">
        <v>0</v>
      </c>
      <c r="E156" s="37">
        <v>0</v>
      </c>
      <c r="F156" s="26"/>
    </row>
    <row r="157" spans="2:6" x14ac:dyDescent="0.2">
      <c r="B157" s="25">
        <v>2240</v>
      </c>
      <c r="C157" s="32" t="s">
        <v>164</v>
      </c>
      <c r="D157" s="37">
        <f>SUM(D158:D160)</f>
        <v>0</v>
      </c>
      <c r="E157" s="37">
        <f>SUM(E158:E160)</f>
        <v>0</v>
      </c>
      <c r="F157" s="26" t="s">
        <v>150</v>
      </c>
    </row>
    <row r="158" spans="2:6" x14ac:dyDescent="0.2">
      <c r="B158" s="25">
        <v>2241</v>
      </c>
      <c r="C158" s="33" t="s">
        <v>165</v>
      </c>
      <c r="D158" s="37">
        <v>0</v>
      </c>
      <c r="E158" s="37">
        <v>0</v>
      </c>
      <c r="F158" s="26"/>
    </row>
    <row r="159" spans="2:6" x14ac:dyDescent="0.2">
      <c r="B159" s="25">
        <v>2242</v>
      </c>
      <c r="C159" s="33" t="s">
        <v>207</v>
      </c>
      <c r="D159" s="37">
        <v>0</v>
      </c>
      <c r="E159" s="37">
        <v>0</v>
      </c>
      <c r="F159" s="26"/>
    </row>
    <row r="160" spans="2:6" x14ac:dyDescent="0.2">
      <c r="B160" s="25">
        <v>2249</v>
      </c>
      <c r="C160" s="33" t="s">
        <v>166</v>
      </c>
      <c r="D160" s="37">
        <v>0</v>
      </c>
      <c r="E160" s="37">
        <v>0</v>
      </c>
      <c r="F160" s="26"/>
    </row>
    <row r="161" spans="1:6" x14ac:dyDescent="0.2">
      <c r="B161" s="25">
        <v>2250</v>
      </c>
      <c r="C161" s="32" t="s">
        <v>208</v>
      </c>
      <c r="D161" s="37">
        <f>SUM(D162:D167)</f>
        <v>0</v>
      </c>
      <c r="E161" s="37">
        <f>SUM(E162:E167)</f>
        <v>0</v>
      </c>
      <c r="F161" s="26" t="s">
        <v>134</v>
      </c>
    </row>
    <row r="162" spans="1:6" x14ac:dyDescent="0.2">
      <c r="B162" s="25">
        <v>2251</v>
      </c>
      <c r="C162" s="33" t="s">
        <v>167</v>
      </c>
      <c r="D162" s="37">
        <v>0</v>
      </c>
      <c r="E162" s="37">
        <v>0</v>
      </c>
      <c r="F162" s="26"/>
    </row>
    <row r="163" spans="1:6" x14ac:dyDescent="0.2">
      <c r="B163" s="25">
        <v>2252</v>
      </c>
      <c r="C163" s="33" t="s">
        <v>168</v>
      </c>
      <c r="D163" s="37">
        <v>0</v>
      </c>
      <c r="E163" s="37">
        <v>0</v>
      </c>
      <c r="F163" s="26"/>
    </row>
    <row r="164" spans="1:6" x14ac:dyDescent="0.2">
      <c r="B164" s="25">
        <v>2253</v>
      </c>
      <c r="C164" s="33" t="s">
        <v>169</v>
      </c>
      <c r="D164" s="37">
        <v>0</v>
      </c>
      <c r="E164" s="37">
        <v>0</v>
      </c>
      <c r="F164" s="26"/>
    </row>
    <row r="165" spans="1:6" x14ac:dyDescent="0.2">
      <c r="B165" s="25">
        <v>2254</v>
      </c>
      <c r="C165" s="33" t="s">
        <v>170</v>
      </c>
      <c r="D165" s="37">
        <v>0</v>
      </c>
      <c r="E165" s="37">
        <v>0</v>
      </c>
      <c r="F165" s="26"/>
    </row>
    <row r="166" spans="1:6" x14ac:dyDescent="0.2">
      <c r="B166" s="25">
        <v>2255</v>
      </c>
      <c r="C166" s="33" t="s">
        <v>171</v>
      </c>
      <c r="D166" s="37">
        <v>0</v>
      </c>
      <c r="E166" s="37">
        <v>0</v>
      </c>
      <c r="F166" s="26"/>
    </row>
    <row r="167" spans="1:6" x14ac:dyDescent="0.2">
      <c r="B167" s="25">
        <v>2256</v>
      </c>
      <c r="C167" s="33" t="s">
        <v>172</v>
      </c>
      <c r="D167" s="37">
        <v>0</v>
      </c>
      <c r="E167" s="37">
        <v>0</v>
      </c>
      <c r="F167" s="26"/>
    </row>
    <row r="168" spans="1:6" x14ac:dyDescent="0.2">
      <c r="B168" s="25">
        <v>2260</v>
      </c>
      <c r="C168" s="32" t="s">
        <v>173</v>
      </c>
      <c r="D168" s="37">
        <f>SUM(D169:D172)</f>
        <v>0</v>
      </c>
      <c r="E168" s="37">
        <f>SUM(E169:E172)</f>
        <v>0</v>
      </c>
      <c r="F168" s="26"/>
    </row>
    <row r="169" spans="1:6" x14ac:dyDescent="0.2">
      <c r="B169" s="25">
        <v>2261</v>
      </c>
      <c r="C169" s="33" t="s">
        <v>174</v>
      </c>
      <c r="D169" s="37">
        <v>0</v>
      </c>
      <c r="E169" s="37">
        <v>0</v>
      </c>
      <c r="F169" s="26"/>
    </row>
    <row r="170" spans="1:6" x14ac:dyDescent="0.2">
      <c r="B170" s="25">
        <v>2262</v>
      </c>
      <c r="C170" s="33" t="s">
        <v>175</v>
      </c>
      <c r="D170" s="37">
        <v>0</v>
      </c>
      <c r="E170" s="37">
        <v>0</v>
      </c>
      <c r="F170" s="26"/>
    </row>
    <row r="171" spans="1:6" x14ac:dyDescent="0.2">
      <c r="B171" s="25">
        <v>2263</v>
      </c>
      <c r="C171" s="33" t="s">
        <v>176</v>
      </c>
      <c r="D171" s="37">
        <v>0</v>
      </c>
      <c r="E171" s="37">
        <v>0</v>
      </c>
      <c r="F171" s="26"/>
    </row>
    <row r="172" spans="1:6" x14ac:dyDescent="0.2">
      <c r="B172" s="25">
        <v>2269</v>
      </c>
      <c r="C172" s="33" t="s">
        <v>177</v>
      </c>
      <c r="D172" s="37">
        <v>0</v>
      </c>
      <c r="E172" s="37">
        <v>0</v>
      </c>
      <c r="F172" s="26"/>
    </row>
    <row r="173" spans="1:6" s="3" customFormat="1" x14ac:dyDescent="0.2">
      <c r="A173" s="24"/>
      <c r="B173" s="27">
        <v>3000</v>
      </c>
      <c r="C173" s="28" t="s">
        <v>202</v>
      </c>
      <c r="D173" s="38">
        <f>SUM(D174+D178+D193)</f>
        <v>19616474.149999999</v>
      </c>
      <c r="E173" s="38">
        <f>SUM(E174+E178+E193)</f>
        <v>18597645.699999999</v>
      </c>
      <c r="F173" s="29"/>
    </row>
    <row r="174" spans="1:6" x14ac:dyDescent="0.2">
      <c r="B174" s="27">
        <v>3100</v>
      </c>
      <c r="C174" s="28" t="s">
        <v>178</v>
      </c>
      <c r="D174" s="38">
        <f>SUM(D175+D176+D177)</f>
        <v>14264234.66</v>
      </c>
      <c r="E174" s="38">
        <f>SUM(E175+E176+E177)</f>
        <v>14264234.66</v>
      </c>
      <c r="F174" s="26" t="s">
        <v>179</v>
      </c>
    </row>
    <row r="175" spans="1:6" x14ac:dyDescent="0.2">
      <c r="B175" s="25">
        <v>3110</v>
      </c>
      <c r="C175" s="32" t="s">
        <v>180</v>
      </c>
      <c r="D175" s="37">
        <v>14264234.66</v>
      </c>
      <c r="E175" s="37">
        <v>14264234.66</v>
      </c>
      <c r="F175" s="26"/>
    </row>
    <row r="176" spans="1:6" x14ac:dyDescent="0.2">
      <c r="B176" s="25">
        <v>3120</v>
      </c>
      <c r="C176" s="32" t="s">
        <v>181</v>
      </c>
      <c r="D176" s="37">
        <v>0</v>
      </c>
      <c r="E176" s="37">
        <v>0</v>
      </c>
      <c r="F176" s="26"/>
    </row>
    <row r="177" spans="2:6" x14ac:dyDescent="0.2">
      <c r="B177" s="25">
        <v>3130</v>
      </c>
      <c r="C177" s="32" t="s">
        <v>182</v>
      </c>
      <c r="D177" s="37">
        <v>0</v>
      </c>
      <c r="E177" s="37">
        <v>0</v>
      </c>
      <c r="F177" s="26"/>
    </row>
    <row r="178" spans="2:6" x14ac:dyDescent="0.2">
      <c r="B178" s="27">
        <v>3200</v>
      </c>
      <c r="C178" s="28" t="s">
        <v>209</v>
      </c>
      <c r="D178" s="38">
        <f>SUM(D179+D180+D181+D186+D190)</f>
        <v>5352239.49</v>
      </c>
      <c r="E178" s="38">
        <f>SUM(E179+E180+E181+E186+E190)</f>
        <v>4333411.04</v>
      </c>
      <c r="F178" s="26" t="s">
        <v>183</v>
      </c>
    </row>
    <row r="179" spans="2:6" x14ac:dyDescent="0.2">
      <c r="B179" s="25">
        <v>3210</v>
      </c>
      <c r="C179" s="32" t="s">
        <v>210</v>
      </c>
      <c r="D179" s="37">
        <v>1018828.45</v>
      </c>
      <c r="E179" s="37">
        <v>46622.74</v>
      </c>
      <c r="F179" s="26"/>
    </row>
    <row r="180" spans="2:6" x14ac:dyDescent="0.2">
      <c r="B180" s="25">
        <v>3220</v>
      </c>
      <c r="C180" s="32" t="s">
        <v>184</v>
      </c>
      <c r="D180" s="37">
        <v>4333411.04</v>
      </c>
      <c r="E180" s="37">
        <v>4286788.3</v>
      </c>
      <c r="F180" s="26"/>
    </row>
    <row r="181" spans="2:6" x14ac:dyDescent="0.2">
      <c r="B181" s="25">
        <v>3230</v>
      </c>
      <c r="C181" s="32" t="s">
        <v>185</v>
      </c>
      <c r="D181" s="37">
        <f>SUM(D182:D185)</f>
        <v>0</v>
      </c>
      <c r="E181" s="37">
        <f>SUM(E182:E185)</f>
        <v>0</v>
      </c>
      <c r="F181" s="26"/>
    </row>
    <row r="182" spans="2:6" x14ac:dyDescent="0.2">
      <c r="B182" s="25">
        <v>3231</v>
      </c>
      <c r="C182" s="33" t="s">
        <v>186</v>
      </c>
      <c r="D182" s="37">
        <v>0</v>
      </c>
      <c r="E182" s="37">
        <v>0</v>
      </c>
      <c r="F182" s="26"/>
    </row>
    <row r="183" spans="2:6" x14ac:dyDescent="0.2">
      <c r="B183" s="25">
        <v>3232</v>
      </c>
      <c r="C183" s="33" t="s">
        <v>187</v>
      </c>
      <c r="D183" s="37">
        <v>0</v>
      </c>
      <c r="E183" s="37">
        <v>0</v>
      </c>
      <c r="F183" s="26"/>
    </row>
    <row r="184" spans="2:6" x14ac:dyDescent="0.2">
      <c r="B184" s="25">
        <v>3233</v>
      </c>
      <c r="C184" s="33" t="s">
        <v>188</v>
      </c>
      <c r="D184" s="37">
        <v>0</v>
      </c>
      <c r="E184" s="37">
        <v>0</v>
      </c>
      <c r="F184" s="26"/>
    </row>
    <row r="185" spans="2:6" x14ac:dyDescent="0.2">
      <c r="B185" s="25">
        <v>3239</v>
      </c>
      <c r="C185" s="33" t="s">
        <v>189</v>
      </c>
      <c r="D185" s="37">
        <v>0</v>
      </c>
      <c r="E185" s="37">
        <v>0</v>
      </c>
      <c r="F185" s="26"/>
    </row>
    <row r="186" spans="2:6" x14ac:dyDescent="0.2">
      <c r="B186" s="25">
        <v>3240</v>
      </c>
      <c r="C186" s="32" t="s">
        <v>190</v>
      </c>
      <c r="D186" s="37">
        <f>SUM(D187:D189)</f>
        <v>0</v>
      </c>
      <c r="E186" s="37">
        <f>SUM(E187:E189)</f>
        <v>0</v>
      </c>
      <c r="F186" s="26"/>
    </row>
    <row r="187" spans="2:6" x14ac:dyDescent="0.2">
      <c r="B187" s="25">
        <v>3241</v>
      </c>
      <c r="C187" s="33" t="s">
        <v>191</v>
      </c>
      <c r="D187" s="37">
        <v>0</v>
      </c>
      <c r="E187" s="37">
        <v>0</v>
      </c>
      <c r="F187" s="26"/>
    </row>
    <row r="188" spans="2:6" x14ac:dyDescent="0.2">
      <c r="B188" s="25">
        <v>3242</v>
      </c>
      <c r="C188" s="33" t="s">
        <v>192</v>
      </c>
      <c r="D188" s="37">
        <v>0</v>
      </c>
      <c r="E188" s="37">
        <v>0</v>
      </c>
      <c r="F188" s="26"/>
    </row>
    <row r="189" spans="2:6" x14ac:dyDescent="0.2">
      <c r="B189" s="25">
        <v>3243</v>
      </c>
      <c r="C189" s="33" t="s">
        <v>193</v>
      </c>
      <c r="D189" s="37">
        <v>0</v>
      </c>
      <c r="E189" s="37">
        <v>0</v>
      </c>
      <c r="F189" s="26"/>
    </row>
    <row r="190" spans="2:6" x14ac:dyDescent="0.2">
      <c r="B190" s="25">
        <v>3250</v>
      </c>
      <c r="C190" s="32" t="s">
        <v>194</v>
      </c>
      <c r="D190" s="37">
        <f>SUM(D191:D192)</f>
        <v>0</v>
      </c>
      <c r="E190" s="37">
        <f>SUM(E191:E192)</f>
        <v>0</v>
      </c>
      <c r="F190" s="26"/>
    </row>
    <row r="191" spans="2:6" x14ac:dyDescent="0.2">
      <c r="B191" s="25">
        <v>3251</v>
      </c>
      <c r="C191" s="33" t="s">
        <v>195</v>
      </c>
      <c r="D191" s="37">
        <v>0</v>
      </c>
      <c r="E191" s="37">
        <v>0</v>
      </c>
      <c r="F191" s="26"/>
    </row>
    <row r="192" spans="2:6" x14ac:dyDescent="0.2">
      <c r="B192" s="25">
        <v>3252</v>
      </c>
      <c r="C192" s="33" t="s">
        <v>196</v>
      </c>
      <c r="D192" s="37">
        <v>0</v>
      </c>
      <c r="E192" s="37">
        <v>0</v>
      </c>
      <c r="F192" s="26"/>
    </row>
    <row r="193" spans="2:6" x14ac:dyDescent="0.2">
      <c r="B193" s="27">
        <v>3300</v>
      </c>
      <c r="C193" s="35" t="s">
        <v>211</v>
      </c>
      <c r="D193" s="38">
        <f>SUM(D194:D195)</f>
        <v>0</v>
      </c>
      <c r="E193" s="38">
        <f>SUM(E194:E195)</f>
        <v>0</v>
      </c>
      <c r="F193" s="26"/>
    </row>
    <row r="194" spans="2:6" x14ac:dyDescent="0.2">
      <c r="B194" s="25">
        <v>3310</v>
      </c>
      <c r="C194" s="32" t="s">
        <v>197</v>
      </c>
      <c r="D194" s="37">
        <v>0</v>
      </c>
      <c r="E194" s="37">
        <v>0</v>
      </c>
      <c r="F194" s="26"/>
    </row>
    <row r="195" spans="2:6" x14ac:dyDescent="0.2">
      <c r="B195" s="30">
        <v>3320</v>
      </c>
      <c r="C195" s="34" t="s">
        <v>198</v>
      </c>
      <c r="D195" s="39">
        <v>0</v>
      </c>
      <c r="E195" s="39">
        <v>0</v>
      </c>
      <c r="F195" s="31"/>
    </row>
    <row r="197" spans="2:6" x14ac:dyDescent="0.2">
      <c r="B197" s="10" t="s">
        <v>226</v>
      </c>
    </row>
    <row r="199" spans="2:6" s="19" customFormat="1" x14ac:dyDescent="0.2">
      <c r="C199" s="4"/>
      <c r="D199" s="4"/>
      <c r="E199" s="5"/>
    </row>
    <row r="200" spans="2:6" s="19" customFormat="1" x14ac:dyDescent="0.2">
      <c r="C200" s="4"/>
      <c r="D200" s="4"/>
      <c r="E200" s="5"/>
    </row>
    <row r="201" spans="2:6" x14ac:dyDescent="0.2">
      <c r="B201" s="11"/>
      <c r="C201" s="12"/>
      <c r="D201" s="11"/>
      <c r="E201" s="11"/>
    </row>
    <row r="202" spans="2:6" x14ac:dyDescent="0.2">
      <c r="B202" s="13"/>
      <c r="C202" s="11"/>
      <c r="D202" s="11"/>
      <c r="E202" s="11"/>
    </row>
    <row r="203" spans="2:6" x14ac:dyDescent="0.2">
      <c r="B203" s="13"/>
      <c r="C203" s="11" t="s">
        <v>233</v>
      </c>
      <c r="D203" s="13" t="s">
        <v>230</v>
      </c>
      <c r="E203" s="13"/>
    </row>
    <row r="204" spans="2:6" x14ac:dyDescent="0.2">
      <c r="B204" s="13"/>
      <c r="C204" s="15" t="s">
        <v>238</v>
      </c>
      <c r="D204" s="15" t="s">
        <v>231</v>
      </c>
      <c r="E204" s="14"/>
    </row>
    <row r="205" spans="2:6" x14ac:dyDescent="0.2">
      <c r="C205" s="4" t="s">
        <v>236</v>
      </c>
      <c r="D205" s="1" t="s">
        <v>232</v>
      </c>
    </row>
    <row r="211" spans="3:3" x14ac:dyDescent="0.2">
      <c r="C211" s="4" t="s">
        <v>233</v>
      </c>
    </row>
    <row r="212" spans="3:3" x14ac:dyDescent="0.2">
      <c r="C212" s="4" t="s">
        <v>234</v>
      </c>
    </row>
    <row r="213" spans="3:3" x14ac:dyDescent="0.2">
      <c r="C213" s="4" t="s">
        <v>235</v>
      </c>
    </row>
  </sheetData>
  <mergeCells count="1">
    <mergeCell ref="B1:F1"/>
  </mergeCells>
  <pageMargins left="0.39370078740157483" right="0.39370078740157483" top="0.74803149606299213" bottom="0.74803149606299213" header="0.31496062992125984" footer="0.31496062992125984"/>
  <pageSetup paperSize="120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8" sqref="A1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212</v>
      </c>
    </row>
    <row r="2" spans="1:1" ht="11.25" customHeight="1" x14ac:dyDescent="0.2">
      <c r="A2" s="6" t="s">
        <v>229</v>
      </c>
    </row>
    <row r="3" spans="1:1" ht="11.25" customHeight="1" x14ac:dyDescent="0.2">
      <c r="A3" s="6" t="s">
        <v>215</v>
      </c>
    </row>
    <row r="4" spans="1:1" ht="11.25" customHeight="1" x14ac:dyDescent="0.2">
      <c r="A4" s="6" t="s">
        <v>227</v>
      </c>
    </row>
    <row r="5" spans="1:1" ht="11.25" customHeight="1" x14ac:dyDescent="0.2">
      <c r="A5" s="6" t="s">
        <v>228</v>
      </c>
    </row>
    <row r="6" spans="1:1" ht="11.25" customHeight="1" x14ac:dyDescent="0.2">
      <c r="A6" s="6" t="s">
        <v>216</v>
      </c>
    </row>
    <row r="7" spans="1:1" x14ac:dyDescent="0.2">
      <c r="A7" s="6"/>
    </row>
    <row r="8" spans="1:1" x14ac:dyDescent="0.2">
      <c r="A8" s="7" t="s">
        <v>213</v>
      </c>
    </row>
    <row r="9" spans="1:1" x14ac:dyDescent="0.2">
      <c r="A9" s="6" t="s">
        <v>223</v>
      </c>
    </row>
    <row r="10" spans="1:1" ht="11.25" customHeight="1" x14ac:dyDescent="0.2">
      <c r="A10" s="6"/>
    </row>
    <row r="11" spans="1:1" ht="11.25" customHeight="1" x14ac:dyDescent="0.2">
      <c r="A11" s="7" t="s">
        <v>221</v>
      </c>
    </row>
    <row r="12" spans="1:1" ht="11.25" customHeight="1" x14ac:dyDescent="0.2">
      <c r="A12" s="6" t="s">
        <v>222</v>
      </c>
    </row>
    <row r="13" spans="1:1" x14ac:dyDescent="0.2">
      <c r="A13" s="6"/>
    </row>
    <row r="14" spans="1:1" ht="11.25" customHeight="1" x14ac:dyDescent="0.2">
      <c r="A14" s="7" t="s">
        <v>214</v>
      </c>
    </row>
    <row r="15" spans="1:1" ht="27.95" customHeight="1" x14ac:dyDescent="0.2">
      <c r="A15" s="9" t="s">
        <v>217</v>
      </c>
    </row>
    <row r="16" spans="1:1" ht="27.95" customHeight="1" x14ac:dyDescent="0.2">
      <c r="A16" s="9" t="s">
        <v>218</v>
      </c>
    </row>
    <row r="17" spans="1:1" ht="15" customHeight="1" x14ac:dyDescent="0.2">
      <c r="A17" s="9" t="s">
        <v>219</v>
      </c>
    </row>
    <row r="18" spans="1:1" ht="15" customHeight="1" x14ac:dyDescent="0.2">
      <c r="A18" s="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2017-10-20T14:25:53Z</cp:lastPrinted>
  <dcterms:created xsi:type="dcterms:W3CDTF">2012-12-11T20:26:08Z</dcterms:created>
  <dcterms:modified xsi:type="dcterms:W3CDTF">2017-10-20T14:26:19Z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