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1025" windowHeight="8490" firstSheet="4" activeTab="8"/>
  </bookViews>
  <sheets>
    <sheet name="Balanza Mayor" sheetId="3" state="hidden" r:id="rId1"/>
    <sheet name="Proyecto de Presupuesto Egresos" sheetId="34" r:id="rId2"/>
    <sheet name="Clasificacion Objeto del Gasto" sheetId="26" r:id="rId3"/>
    <sheet name="Clasificacion Administrativa" sheetId="28" r:id="rId4"/>
    <sheet name="Clasificador Funcional Gasto" sheetId="29" r:id="rId5"/>
    <sheet name="Clasificación Tipo de Gasto" sheetId="30" r:id="rId6"/>
    <sheet name="Prioridades de Gasto" sheetId="31" r:id="rId7"/>
    <sheet name="Programas y Proyectos" sheetId="32" r:id="rId8"/>
    <sheet name="Analítico de Plazas" sheetId="33" r:id="rId9"/>
  </sheets>
  <calcPr calcId="145621"/>
</workbook>
</file>

<file path=xl/calcChain.xml><?xml version="1.0" encoding="utf-8"?>
<calcChain xmlns="http://schemas.openxmlformats.org/spreadsheetml/2006/main">
  <c r="E11" i="28" l="1"/>
  <c r="H11" i="26"/>
  <c r="H19" i="26"/>
  <c r="N58" i="34"/>
  <c r="N121" i="34"/>
  <c r="M103" i="34"/>
  <c r="M100" i="34"/>
  <c r="M99" i="34"/>
  <c r="M98" i="34"/>
  <c r="N119" i="34"/>
  <c r="M97" i="34"/>
  <c r="N96" i="34"/>
  <c r="M67" i="34"/>
  <c r="M62" i="34"/>
  <c r="M61" i="34"/>
  <c r="M60" i="34"/>
  <c r="N92" i="34"/>
  <c r="M23" i="34"/>
  <c r="M15" i="34"/>
  <c r="N11" i="34" l="1"/>
  <c r="M59" i="34"/>
  <c r="H28" i="26" l="1"/>
  <c r="H44" i="26"/>
  <c r="H38" i="26"/>
  <c r="H12" i="26"/>
  <c r="C70" i="3" l="1"/>
  <c r="C69" i="3"/>
  <c r="C76" i="3" l="1"/>
  <c r="C78" i="3"/>
  <c r="C79" i="3"/>
  <c r="C66" i="3"/>
  <c r="C82" i="3" l="1"/>
  <c r="C80" i="3"/>
  <c r="C75" i="3"/>
  <c r="C44" i="3"/>
  <c r="C22" i="3"/>
  <c r="C9" i="3" l="1"/>
  <c r="C68" i="3"/>
  <c r="C81" i="3"/>
  <c r="C72" i="3"/>
  <c r="C83" i="3"/>
  <c r="C47" i="3"/>
  <c r="C24" i="3"/>
  <c r="C84" i="3"/>
  <c r="C18" i="3"/>
  <c r="C27" i="3"/>
  <c r="C26" i="3"/>
  <c r="C74" i="3"/>
  <c r="C77" i="3"/>
  <c r="C61" i="3"/>
  <c r="C73" i="3"/>
  <c r="C55" i="3"/>
  <c r="C23" i="3"/>
  <c r="C25" i="3"/>
  <c r="C45" i="3"/>
  <c r="C59" i="3"/>
  <c r="C6" i="3"/>
  <c r="C64" i="3"/>
  <c r="C30" i="3" l="1"/>
  <c r="C15" i="3"/>
  <c r="C32" i="3"/>
  <c r="C29" i="3"/>
  <c r="C28" i="3"/>
  <c r="C17" i="3" l="1"/>
  <c r="C62" i="3"/>
  <c r="C58" i="3"/>
  <c r="C54" i="3"/>
  <c r="C53" i="3"/>
  <c r="C52" i="3"/>
  <c r="C51" i="3"/>
  <c r="C42" i="3"/>
  <c r="C41" i="3"/>
  <c r="C65" i="3"/>
  <c r="C63" i="3"/>
  <c r="C71" i="3"/>
  <c r="C60" i="3"/>
  <c r="C16" i="3"/>
  <c r="C40" i="3"/>
  <c r="C48" i="3"/>
  <c r="C37" i="3"/>
  <c r="C50" i="3"/>
  <c r="C46" i="3"/>
  <c r="C10" i="3" l="1"/>
  <c r="C57" i="3"/>
  <c r="C56" i="3"/>
  <c r="C38" i="3"/>
  <c r="C39" i="3"/>
  <c r="C21" i="3"/>
  <c r="C20" i="3"/>
  <c r="C36" i="3"/>
  <c r="C8" i="3"/>
  <c r="C43" i="3"/>
  <c r="C35" i="3"/>
  <c r="C19" i="3"/>
  <c r="C7" i="3"/>
  <c r="C5" i="3"/>
  <c r="D4" i="3" l="1"/>
  <c r="C34" i="3"/>
  <c r="C67" i="3"/>
  <c r="C31" i="3"/>
  <c r="C49" i="3" l="1"/>
  <c r="C33" i="3"/>
  <c r="D14" i="3" l="1"/>
  <c r="E4" i="3" s="1"/>
</calcChain>
</file>

<file path=xl/sharedStrings.xml><?xml version="1.0" encoding="utf-8"?>
<sst xmlns="http://schemas.openxmlformats.org/spreadsheetml/2006/main" count="666" uniqueCount="291">
  <si>
    <t>SISTEMA DE AGUA POTABLE Y ALCANTARILLADO DE ROMITA</t>
  </si>
  <si>
    <t>4-1-4-1-0-4101-000-0000-0000-0000</t>
  </si>
  <si>
    <t>4-1-4-9-0-4401-000-0000-0000-0000</t>
  </si>
  <si>
    <t>4-1-5-3-0-5103-000-0000-0000-0000</t>
  </si>
  <si>
    <t>4-1-6-1-0-6101-000-0000-0000-0000</t>
  </si>
  <si>
    <t>5-1-1-1-0-1131-000-0000-0000-0000</t>
  </si>
  <si>
    <t>5-1-1-2-0-1211-000-0000-0000-0000</t>
  </si>
  <si>
    <t>5-1-1-2-0-1221-000-0000-0000-0000</t>
  </si>
  <si>
    <t>5-1-1-3-0-1321-000-0000-0000-0000</t>
  </si>
  <si>
    <t>5-1-1-3-0-1323-000-0000-0000-0000</t>
  </si>
  <si>
    <t>5-1-1-3-0-1331-000-0000-0000-0000</t>
  </si>
  <si>
    <t>5-1-1-3-0-1342-000-0000-0000-0000</t>
  </si>
  <si>
    <t>5-1-1-4-0-1413-000-0000-0000-0000</t>
  </si>
  <si>
    <t>5-1-1-4-0-1421-000-0000-0000-0000</t>
  </si>
  <si>
    <t>5-1-1-4-0-1431-000-0000-0000-0000</t>
  </si>
  <si>
    <t>5-1-1-4-0-1443-000-0000-0000-0000</t>
  </si>
  <si>
    <t>5-1-1-5-0-1592-000-0000-0000-0000</t>
  </si>
  <si>
    <t>5-1-1-6-0-1721-000-0000-0000-0000</t>
  </si>
  <si>
    <t>5-1-2-1-0-2111-000-0000-0000-0000</t>
  </si>
  <si>
    <t>5-1-2-1-0-2161-000-0000-0000-0000</t>
  </si>
  <si>
    <t>5-1-2-5-0-2571-000-0000-0000-0000</t>
  </si>
  <si>
    <t>5-1-2-6-0-2612-000-0000-0000-0000</t>
  </si>
  <si>
    <t>5-1-2-7-0-2711-000-0000-0000-0000</t>
  </si>
  <si>
    <t>5-1-2-9-0-2911-000-0000-0000-0000</t>
  </si>
  <si>
    <t>5-1-2-9-0-2961-000-0000-0000-0000</t>
  </si>
  <si>
    <t>5-1-2-9-0-2981-000-0000-0000-0000</t>
  </si>
  <si>
    <t>5-1-3-1-0-3111-000-0000-0000-0000</t>
  </si>
  <si>
    <t>5-1-3-1-0-3141-000-0000-0000-0000</t>
  </si>
  <si>
    <t>5-1-3-1-0-3152-000-0000-0000-0000</t>
  </si>
  <si>
    <t>5-1-3-1-0-3181-000-0000-0000-0000</t>
  </si>
  <si>
    <t>5-1-3-2-0-3261-000-0000-0000-0000</t>
  </si>
  <si>
    <t>5-1-3-3-0-3311-000-0000-0000-0000</t>
  </si>
  <si>
    <t>5-1-3-3-0-3312-000-0000-0000-0000</t>
  </si>
  <si>
    <t>5-1-3-3-0-3332-000-0000-0000-0000</t>
  </si>
  <si>
    <t>5-1-3-3-0-3341-000-0000-0000-0000</t>
  </si>
  <si>
    <t>5-1-3-4-0-3411-000-0000-0000-0000</t>
  </si>
  <si>
    <t>5-1-3-4-0-3451-000-0000-0000-0000</t>
  </si>
  <si>
    <t>5-1-3-4-0-3471-000-0000-0000-0000</t>
  </si>
  <si>
    <t>5-1-3-5-0-3511-000-0000-0000-0000</t>
  </si>
  <si>
    <t>5-1-3-5-0-3521-000-0000-0000-0000</t>
  </si>
  <si>
    <t>5-1-3-5-0-3531-000-0000-0000-0000</t>
  </si>
  <si>
    <t>5-1-3-5-0-3551-000-0000-0000-0000</t>
  </si>
  <si>
    <t>5-1-3-5-0-3571-000-0000-0000-0000</t>
  </si>
  <si>
    <t>5-1-3-5-0-4000-000-0000-0000-0000</t>
  </si>
  <si>
    <t>5-1-3-5-0-4011-000-0000-0000-0000</t>
  </si>
  <si>
    <t>5-1-3-5-0-4021-000-0000-0000-0000</t>
  </si>
  <si>
    <t>5-1-3-5-0-4041-000-0000-0000-0000</t>
  </si>
  <si>
    <t>5-1-3-5-0-4051-000-0000-0000-0000</t>
  </si>
  <si>
    <t>5-1-3-5-0-4061-000-0000-0000-0000</t>
  </si>
  <si>
    <t>5-1-3-5-0-4071-000-0000-0000-0000</t>
  </si>
  <si>
    <t>5-1-3-5-0-4063-000-0000-0000-0000</t>
  </si>
  <si>
    <t>5-1-3-5-0-4064-000-0000-0000-0000</t>
  </si>
  <si>
    <t>5-1-3-5-0-4080-000-0000-0000-0000</t>
  </si>
  <si>
    <t>5-1-3-5-0-4081-000-0000-0000-0000</t>
  </si>
  <si>
    <t>5-1-3-5-0-4085-000-0000-0000-0000</t>
  </si>
  <si>
    <t>5-1-3-6-0-3611-000-0000-0000-0000</t>
  </si>
  <si>
    <t>5-1-3-6-0-3612-000-0000-0000-0000</t>
  </si>
  <si>
    <t>5-1-3-7-0-3721-000-0000-0000-0000</t>
  </si>
  <si>
    <t>5-1-3-7-0-3751-000-0000-0000-0000</t>
  </si>
  <si>
    <t>5-1-3-7-0-3791-000-0000-0000-0000</t>
  </si>
  <si>
    <t>5-1-3-8-0-3821-000-0000-0000-0000</t>
  </si>
  <si>
    <t>5-1-3-8-0-3831-000-0000-0000-0000</t>
  </si>
  <si>
    <t>5-1-3-9-0-3921-000-0000-0000-0000</t>
  </si>
  <si>
    <t>5-1-3-9-0-3951-000-0000-0000-0000</t>
  </si>
  <si>
    <t>5-1-3-9-0-3975-000-0000-0000-0000</t>
  </si>
  <si>
    <t>5-1-3-9-0-3981-000-0000-0000-0000</t>
  </si>
  <si>
    <t>5-1-3-9-0-3983-000-0000-0000-0000</t>
  </si>
  <si>
    <t>5-1-3-6-0-3613-000-0000-0000-0000</t>
  </si>
  <si>
    <t>5-1-3-5-0-4031-000-0000-0000-0000</t>
  </si>
  <si>
    <t>Cta Contable Ingresos</t>
  </si>
  <si>
    <t>Cta Contable Egresos</t>
  </si>
  <si>
    <t>5-1-1-3-0-1320-000-0000-0000-0000</t>
  </si>
  <si>
    <t>5-1-1-5-0-1522-000-0000-0000-0000</t>
  </si>
  <si>
    <t>5-1-1-5-0-1551-000-0000-0000-0000</t>
  </si>
  <si>
    <t>5-1-3-9-0-3970-000-0000-0000-0000</t>
  </si>
  <si>
    <t>5-1-2-4-0-2481-000-0000-0000-0000</t>
  </si>
  <si>
    <t>5-1-2-4-0-2421-000-0000-0000-0000</t>
  </si>
  <si>
    <t>4-1-6-2-0-0000-000-0000-0000-0000</t>
  </si>
  <si>
    <t>4-3-4-9-0-4902-000-0000-0000-0000</t>
  </si>
  <si>
    <t>TOTAL</t>
  </si>
  <si>
    <t>6131 Constr Obras</t>
  </si>
  <si>
    <t>2161</t>
  </si>
  <si>
    <t>2491</t>
  </si>
  <si>
    <t>2612</t>
  </si>
  <si>
    <t>2911</t>
  </si>
  <si>
    <t>2981</t>
  </si>
  <si>
    <t>3111</t>
  </si>
  <si>
    <t>5151</t>
  </si>
  <si>
    <t>5651</t>
  </si>
  <si>
    <t>1131</t>
  </si>
  <si>
    <t>1321</t>
  </si>
  <si>
    <t>1323</t>
  </si>
  <si>
    <t>1711</t>
  </si>
  <si>
    <t>2351</t>
  </si>
  <si>
    <t>3531</t>
  </si>
  <si>
    <t>2461</t>
  </si>
  <si>
    <t>3571</t>
  </si>
  <si>
    <t>2561</t>
  </si>
  <si>
    <t>3591</t>
  </si>
  <si>
    <t>PRESUPUESTO GENERAL EGRESOS 2017</t>
  </si>
  <si>
    <t>FONDO</t>
  </si>
  <si>
    <t>PROG</t>
  </si>
  <si>
    <t>CEGE</t>
  </si>
  <si>
    <t>AFUN</t>
  </si>
  <si>
    <t>CRI</t>
  </si>
  <si>
    <t>AUMENTO</t>
  </si>
  <si>
    <t>DISMINUCION</t>
  </si>
  <si>
    <t>TOTALES</t>
  </si>
  <si>
    <t>K0001</t>
  </si>
  <si>
    <t>E0001</t>
  </si>
  <si>
    <t>31120-0101</t>
  </si>
  <si>
    <t>2.2.3</t>
  </si>
  <si>
    <t>CLAS. OBJETO DEL GASTO</t>
  </si>
  <si>
    <t>Sueldos Base</t>
  </si>
  <si>
    <t>Honorarios Asimilados a salarios</t>
  </si>
  <si>
    <t>Prima Vacacional</t>
  </si>
  <si>
    <t>Gratificación fin de año</t>
  </si>
  <si>
    <t>Aportaciones IMSS</t>
  </si>
  <si>
    <t>Aportaciones INFONAVIT</t>
  </si>
  <si>
    <t>Ahorro para el retiro</t>
  </si>
  <si>
    <t>Liquidación por indemnizaciones</t>
  </si>
  <si>
    <t>Prestaciones establecidas por CGT</t>
  </si>
  <si>
    <t>Capacitación de los Servidores Públicos</t>
  </si>
  <si>
    <t>Otras prestaciones</t>
  </si>
  <si>
    <t xml:space="preserve">Estímulos por productividad y eficiencia </t>
  </si>
  <si>
    <t>Materiales y útiles oficina</t>
  </si>
  <si>
    <t>Materiales y útiles impresión y reproducción</t>
  </si>
  <si>
    <t>Material de limpieza</t>
  </si>
  <si>
    <t>Prod Alimen Instal</t>
  </si>
  <si>
    <t>Combus, lub y aditivos para vehículos</t>
  </si>
  <si>
    <t>Vestuario y uniformes</t>
  </si>
  <si>
    <t>Servicio de Energía Eléctrica</t>
  </si>
  <si>
    <t>Servicio de Telefonía Tradicional</t>
  </si>
  <si>
    <t>Servicio de Telefonía Celular</t>
  </si>
  <si>
    <t>Radiolocalización</t>
  </si>
  <si>
    <t>Servicio postal</t>
  </si>
  <si>
    <t>Contratación de otros servicios</t>
  </si>
  <si>
    <t>Servicios legales</t>
  </si>
  <si>
    <t>Servicios de Contabilidad</t>
  </si>
  <si>
    <t>Servicio de Procesos, en tecnologías de la infor</t>
  </si>
  <si>
    <t>Servicios de Capacitación</t>
  </si>
  <si>
    <t>Servicios profesionales, científicos y técnicos integrales</t>
  </si>
  <si>
    <t>Servicios Financieros y Bancarios</t>
  </si>
  <si>
    <t>Fletes y maniobras</t>
  </si>
  <si>
    <t>Conservación y mantto de Inmuebles</t>
  </si>
  <si>
    <t>Insta, rep, mantenimiento Bienes Informáticos</t>
  </si>
  <si>
    <t>Mantenimiento y conservación de Vehículos</t>
  </si>
  <si>
    <t>Instal, rep, matenimiento de maquinaria</t>
  </si>
  <si>
    <t>Servicios de Jardinería y fumigación</t>
  </si>
  <si>
    <t>Impresión y elaboración Publicaciones Oficiales</t>
  </si>
  <si>
    <t>Espectáculos culturales</t>
  </si>
  <si>
    <t>Pasajes terrestres Nacionales Servidores Pub.</t>
  </si>
  <si>
    <t>Viáticos nacionales para Servidores Públicos</t>
  </si>
  <si>
    <t>Gastos de Orden Social y cultural</t>
  </si>
  <si>
    <t>Otros impuestos y derechos</t>
  </si>
  <si>
    <t>Impuesto sobre nóminas</t>
  </si>
  <si>
    <t>Computadoras y equipo periférico</t>
  </si>
  <si>
    <t>Otros mobiliarios y equipos de administración</t>
  </si>
  <si>
    <t>Licencias informaticas e intelectuales</t>
  </si>
  <si>
    <t>E0002</t>
  </si>
  <si>
    <t>31120-0201</t>
  </si>
  <si>
    <t>Remuneraciones para Eventuales</t>
  </si>
  <si>
    <t>Gratificación de fin de año</t>
  </si>
  <si>
    <t>Remuneraciones por horas extraordinarias</t>
  </si>
  <si>
    <t>Liquidaciones por indemnizaciones</t>
  </si>
  <si>
    <t>Produc químicos, farmaceúticos y de laboratorio</t>
  </si>
  <si>
    <t>Material eléctrico y electrónico</t>
  </si>
  <si>
    <t>Estructuras y manufacturas</t>
  </si>
  <si>
    <t>Materiales diversos</t>
  </si>
  <si>
    <t>Herramientas menores</t>
  </si>
  <si>
    <t>Refacciones y accesorios menores de equipo de transporte</t>
  </si>
  <si>
    <t>Refacciones y accesorios menores de maquinaria y otros equipos</t>
  </si>
  <si>
    <t>Refacciones y accesorios menores otros bienes muebles</t>
  </si>
  <si>
    <t>Servicio de energía eléctrica</t>
  </si>
  <si>
    <t>Arrendamiento de maquinaria y equipo</t>
  </si>
  <si>
    <t>Seguro de bienes patrimoniales</t>
  </si>
  <si>
    <t>Otro equipo de transporte</t>
  </si>
  <si>
    <t>Herramientas y maquinas -herramienta</t>
  </si>
  <si>
    <t>Otros equipos</t>
  </si>
  <si>
    <t>E0003</t>
  </si>
  <si>
    <t>31120-0301</t>
  </si>
  <si>
    <t>Compensaciones por servicios</t>
  </si>
  <si>
    <t>Prod Alimen instal</t>
  </si>
  <si>
    <t>E0004</t>
  </si>
  <si>
    <t>31120-0401</t>
  </si>
  <si>
    <t>Fibras sintéticas, hules, plásticos y derivados</t>
  </si>
  <si>
    <t>Equipo de comunicación y telecomunicación</t>
  </si>
  <si>
    <t>1591</t>
  </si>
  <si>
    <t>Otras Entidades Paraestatales y organistos</t>
  </si>
  <si>
    <t>Total</t>
  </si>
  <si>
    <t>Importe</t>
  </si>
  <si>
    <t>Clasificación Administrativa</t>
  </si>
  <si>
    <t>Presupuesto de Egresos para el Ejercicio Fiscal 2017</t>
  </si>
  <si>
    <t>Órgano Ejecutivo Municipal</t>
  </si>
  <si>
    <t>Clasificación Funcional del Gasto</t>
  </si>
  <si>
    <t>Clasificación por Tipo de Gasto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</si>
  <si>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</si>
  <si>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</si>
  <si>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</si>
  <si>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</si>
  <si>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</si>
  <si>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Prioridades de Gasto</t>
  </si>
  <si>
    <t>Programas y Proyectos</t>
  </si>
  <si>
    <t>Analítico de Plazas</t>
  </si>
  <si>
    <t>Plaza/puesto</t>
  </si>
  <si>
    <t>Número de Plazas</t>
  </si>
  <si>
    <t>Remuneraciones</t>
  </si>
  <si>
    <t>De</t>
  </si>
  <si>
    <t>Hasta</t>
  </si>
  <si>
    <t>COG</t>
  </si>
  <si>
    <t>Capítulo/ Concepto</t>
  </si>
  <si>
    <t>Total 2017</t>
  </si>
  <si>
    <t>PRESUPUESTO GENERAL DE EGRESOS PARA EL EJERCICIO FISCAL 2017</t>
  </si>
  <si>
    <t>REMUN PERS CARACT PERMANENTE</t>
  </si>
  <si>
    <t>REMUN PERS CARACT TRANSITORIO</t>
  </si>
  <si>
    <t>REMUN ADICIONALES Y ESPECIALES</t>
  </si>
  <si>
    <t>SEGURIDAD SOCIAL</t>
  </si>
  <si>
    <t>PAGO ESTIMULOS A SERV PUBLICOS</t>
  </si>
  <si>
    <t>OTRAS PREST SOCIALES Y ECONOMIC</t>
  </si>
  <si>
    <t>SERVICIOS PERSONALES</t>
  </si>
  <si>
    <t>MATERIALES Y SUMINISTROS</t>
  </si>
  <si>
    <t>ALIMENTOS Y UTENSILIOS</t>
  </si>
  <si>
    <t>MATERIAS PRIMAS Y MATERIALES PR</t>
  </si>
  <si>
    <t>MATERIALES Y ART DE CONSTRUCCIO</t>
  </si>
  <si>
    <t>PRODUCTOS QUIMICOS, FARMACEUT</t>
  </si>
  <si>
    <t>COMBUSTIBLES, LUBRICANTES Y ADI</t>
  </si>
  <si>
    <t>VESTUARIO, BLANCOS, PRENDAS DE</t>
  </si>
  <si>
    <t>HERRAMIENTAS, REFACC Y ACCESOR</t>
  </si>
  <si>
    <t>MATERIAL ADMON, EMISION DOCTOS</t>
  </si>
  <si>
    <t>SERVICIOS GENERALES</t>
  </si>
  <si>
    <t xml:space="preserve"> 3100 SERVICIOS BASICOS</t>
  </si>
  <si>
    <t xml:space="preserve"> 3200 SERVICIOS DE ARRENDAMIENTO</t>
  </si>
  <si>
    <t xml:space="preserve"> 3300 SERV PROFESIONALES, CIENTIFICOS</t>
  </si>
  <si>
    <t xml:space="preserve"> 3400 SERV FINANCIEROS, BANCARIOS Y C</t>
  </si>
  <si>
    <t xml:space="preserve"> 3500 SERV INSTALACION, REPARACION Y</t>
  </si>
  <si>
    <t xml:space="preserve"> 3600 SERV DE COMUNICACION SOCIAL Y P</t>
  </si>
  <si>
    <t xml:space="preserve"> 3700 SERV DE TRASLADO Y VIATICOS</t>
  </si>
  <si>
    <t xml:space="preserve"> 3800 SERVICIOS OFICIALES</t>
  </si>
  <si>
    <t xml:space="preserve"> 3900 OTROS SERVICIOS GENERALES</t>
  </si>
  <si>
    <t>BIENES MUEBLES, INMUEBLES E INTANGIBLES</t>
  </si>
  <si>
    <t>MOBILIARIO Y EQUIPO ADMINISTRAC</t>
  </si>
  <si>
    <t>MOBILIARIO Y EQ EDUCACIONAL Y R</t>
  </si>
  <si>
    <t>VEHICULOS Y EQ DE TRANSPORTE</t>
  </si>
  <si>
    <t>MAQUINARYA, OTROS EQ Y HERRAMIE</t>
  </si>
  <si>
    <t>ACTIVOS INTANGIBLES</t>
  </si>
  <si>
    <t>INVERSION PUBLICA</t>
  </si>
  <si>
    <t>OBRA PUBLICA EN BIENES DE DOM P</t>
  </si>
  <si>
    <t>3.0.0.0.0</t>
  </si>
  <si>
    <t>3.1.0.0.0</t>
  </si>
  <si>
    <t>3.1.1.0.0</t>
  </si>
  <si>
    <t>SECTOR PÚBLICO MUNICIPAL</t>
  </si>
  <si>
    <t>SECTOR PÚBLICO NO FINANCIERO</t>
  </si>
  <si>
    <t>GOBIERNO GENERAL MUNICIPAL</t>
  </si>
  <si>
    <t>Entidades Paraestatales y Fideicomisos No Empresariales y No Financieros</t>
  </si>
  <si>
    <t>3.1.1.2.0</t>
  </si>
  <si>
    <t>3.1.1.2.0-0101</t>
  </si>
  <si>
    <t>Administración</t>
  </si>
  <si>
    <t>3.1.1.2.0-0201</t>
  </si>
  <si>
    <t>Operación</t>
  </si>
  <si>
    <t>3.1.1.2.0-0301</t>
  </si>
  <si>
    <t>Consejo Directivo</t>
  </si>
  <si>
    <t>3.1.1.2.0-0401</t>
  </si>
  <si>
    <t>Planta Tratadora de Agua</t>
  </si>
  <si>
    <t>DESARROLLO SOCIAL</t>
  </si>
  <si>
    <t>2.2.</t>
  </si>
  <si>
    <t>VIVIENDA Y SERVICIOS A LA COMUNIDAD</t>
  </si>
  <si>
    <t>Abastecimiento de Agua</t>
  </si>
  <si>
    <t>E0001  GASTOS ADMINISTRATIVOS</t>
  </si>
  <si>
    <t>E0002  GASTOS OPERATIVOS</t>
  </si>
  <si>
    <t>E0003  GASTOS CONSEJO DIRECTIVO</t>
  </si>
  <si>
    <t>E0004  PLANTA TRATADORA DE AGUA</t>
  </si>
  <si>
    <t>Director</t>
  </si>
  <si>
    <t>Encargado del Depto. Administrativo</t>
  </si>
  <si>
    <t>Jefe Administrativo</t>
  </si>
  <si>
    <t>Auxiliar Administrativo A</t>
  </si>
  <si>
    <t>Cajera</t>
  </si>
  <si>
    <t>Auxiliar Administrativo</t>
  </si>
  <si>
    <t>Encargado de Amacen</t>
  </si>
  <si>
    <t>Encargado del Depto. de Cultura del Agua</t>
  </si>
  <si>
    <t>Afanadora</t>
  </si>
  <si>
    <t>Op. Vactor</t>
  </si>
  <si>
    <t>Fontanero</t>
  </si>
  <si>
    <t>Pozos</t>
  </si>
  <si>
    <t>Lecturista</t>
  </si>
  <si>
    <t>Aux. Fontanero</t>
  </si>
  <si>
    <t>Mecanico</t>
  </si>
  <si>
    <t>Albañil</t>
  </si>
  <si>
    <t>Jefe de Cuadrillas</t>
  </si>
  <si>
    <t>Jefe de Planta</t>
  </si>
  <si>
    <t>Analista de Laboratorio</t>
  </si>
  <si>
    <t>Operador de Planta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</si>
</sst>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#,##0.00_ ;\-#,##0.00\ "/>
  </numFmts>
  <fonts count="29" x14ac:knownFonts="1">
    <font>
      <sz val="8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1"/>
      <color indexed="8"/>
      <name val="Calibri"/>
      <family val="2"/>
    </font>
    <font>
      <sz val="9"/>
      <color rgb="FF000000"/>
      <name val="Arial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sz val="12"/>
      <name val="Arial"/>
      <family val="2"/>
    </font>
    <font>
      <b/>
      <sz val="12"/>
      <color theme="1"/>
      <name val="Calibri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3" tint="0.59999389629810485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5" fillId="0" borderId="0"/>
    <xf numFmtId="0" fontId="18" fillId="0" borderId="0"/>
    <xf numFmtId="44" fontId="2" fillId="0" borderId="0" applyFont="0" applyFill="0" applyBorder="0" applyAlignment="0" applyProtection="0"/>
  </cellStyleXfs>
  <cellXfs count="201">
    <xf numFmtId="0" fontId="0" fillId="0" borderId="0" xfId="0"/>
    <xf numFmtId="0" fontId="1" fillId="0" borderId="0" xfId="0" applyFont="1" applyFill="1"/>
    <xf numFmtId="0" fontId="8" fillId="0" borderId="0" xfId="0" applyFont="1" applyFill="1" applyAlignment="1"/>
    <xf numFmtId="0" fontId="4" fillId="0" borderId="0" xfId="2" applyFont="1"/>
    <xf numFmtId="43" fontId="0" fillId="0" borderId="0" xfId="0" applyNumberFormat="1"/>
    <xf numFmtId="0" fontId="9" fillId="0" borderId="1" xfId="0" applyFont="1" applyFill="1" applyBorder="1" applyAlignment="1">
      <alignment horizontal="center"/>
    </xf>
    <xf numFmtId="0" fontId="10" fillId="0" borderId="0" xfId="0" applyFont="1"/>
    <xf numFmtId="43" fontId="10" fillId="0" borderId="0" xfId="1" applyFont="1"/>
    <xf numFmtId="0" fontId="4" fillId="0" borderId="0" xfId="2" applyFont="1" applyFill="1"/>
    <xf numFmtId="0" fontId="12" fillId="0" borderId="0" xfId="0" applyFont="1" applyFill="1" applyAlignment="1"/>
    <xf numFmtId="43" fontId="11" fillId="0" borderId="0" xfId="0" applyNumberFormat="1" applyFont="1"/>
    <xf numFmtId="0" fontId="15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3" fillId="0" borderId="0" xfId="0" applyFont="1" applyFill="1" applyAlignment="1"/>
    <xf numFmtId="0" fontId="17" fillId="0" borderId="0" xfId="0" applyFont="1" applyAlignment="1">
      <alignment horizontal="center"/>
    </xf>
    <xf numFmtId="164" fontId="15" fillId="0" borderId="0" xfId="0" applyNumberFormat="1" applyFont="1" applyFill="1" applyAlignment="1">
      <alignment horizontal="center"/>
    </xf>
    <xf numFmtId="164" fontId="16" fillId="0" borderId="0" xfId="0" applyNumberFormat="1" applyFont="1" applyAlignment="1">
      <alignment horizontal="center"/>
    </xf>
    <xf numFmtId="164" fontId="17" fillId="0" borderId="0" xfId="0" applyNumberFormat="1" applyFont="1" applyAlignment="1">
      <alignment horizontal="center"/>
    </xf>
    <xf numFmtId="164" fontId="15" fillId="0" borderId="0" xfId="0" applyNumberFormat="1" applyFont="1" applyAlignment="1">
      <alignment horizontal="center"/>
    </xf>
    <xf numFmtId="49" fontId="10" fillId="0" borderId="1" xfId="0" applyNumberFormat="1" applyFont="1" applyFill="1" applyBorder="1" applyAlignment="1">
      <alignment horizontal="left"/>
    </xf>
    <xf numFmtId="0" fontId="12" fillId="0" borderId="9" xfId="3" applyFont="1" applyFill="1" applyBorder="1" applyAlignment="1">
      <alignment vertical="top"/>
    </xf>
    <xf numFmtId="0" fontId="12" fillId="0" borderId="1" xfId="3" applyFont="1" applyFill="1" applyBorder="1" applyAlignment="1">
      <alignment vertical="top"/>
    </xf>
    <xf numFmtId="49" fontId="10" fillId="0" borderId="1" xfId="0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/>
    <xf numFmtId="0" fontId="6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49" fontId="10" fillId="0" borderId="13" xfId="0" applyNumberFormat="1" applyFont="1" applyFill="1" applyBorder="1" applyAlignment="1">
      <alignment horizontal="left"/>
    </xf>
    <xf numFmtId="49" fontId="7" fillId="4" borderId="0" xfId="0" applyNumberFormat="1" applyFont="1" applyFill="1" applyBorder="1" applyAlignment="1">
      <alignment horizontal="left"/>
    </xf>
    <xf numFmtId="0" fontId="15" fillId="0" borderId="0" xfId="0" applyFont="1" applyAlignment="1"/>
    <xf numFmtId="0" fontId="16" fillId="0" borderId="0" xfId="0" applyFont="1" applyAlignment="1"/>
    <xf numFmtId="0" fontId="17" fillId="0" borderId="0" xfId="0" applyFont="1" applyAlignment="1"/>
    <xf numFmtId="0" fontId="7" fillId="2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left" vertical="center"/>
    </xf>
    <xf numFmtId="164" fontId="19" fillId="0" borderId="1" xfId="0" applyNumberFormat="1" applyFont="1" applyFill="1" applyBorder="1" applyAlignment="1">
      <alignment horizontal="right"/>
    </xf>
    <xf numFmtId="164" fontId="19" fillId="3" borderId="1" xfId="0" applyNumberFormat="1" applyFont="1" applyFill="1" applyBorder="1" applyAlignment="1">
      <alignment horizontal="right"/>
    </xf>
    <xf numFmtId="0" fontId="19" fillId="0" borderId="5" xfId="0" applyFont="1" applyFill="1" applyBorder="1" applyAlignment="1">
      <alignment horizontal="left" vertical="center"/>
    </xf>
    <xf numFmtId="164" fontId="19" fillId="0" borderId="8" xfId="0" applyNumberFormat="1" applyFont="1" applyFill="1" applyBorder="1" applyAlignment="1">
      <alignment horizontal="right"/>
    </xf>
    <xf numFmtId="164" fontId="19" fillId="0" borderId="5" xfId="0" applyNumberFormat="1" applyFont="1" applyFill="1" applyBorder="1" applyAlignment="1">
      <alignment horizontal="right"/>
    </xf>
    <xf numFmtId="0" fontId="12" fillId="0" borderId="13" xfId="3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left" vertical="center"/>
    </xf>
    <xf numFmtId="0" fontId="20" fillId="0" borderId="0" xfId="0" applyFont="1"/>
    <xf numFmtId="0" fontId="20" fillId="0" borderId="1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/>
    <xf numFmtId="0" fontId="20" fillId="0" borderId="24" xfId="0" applyFont="1" applyBorder="1"/>
    <xf numFmtId="0" fontId="20" fillId="0" borderId="25" xfId="0" applyFont="1" applyBorder="1"/>
    <xf numFmtId="0" fontId="20" fillId="0" borderId="26" xfId="0" applyFont="1" applyBorder="1"/>
    <xf numFmtId="0" fontId="8" fillId="0" borderId="27" xfId="0" applyFont="1" applyFill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0" fillId="0" borderId="31" xfId="0" applyFont="1" applyBorder="1"/>
    <xf numFmtId="0" fontId="20" fillId="0" borderId="32" xfId="0" applyFont="1" applyBorder="1"/>
    <xf numFmtId="0" fontId="20" fillId="0" borderId="24" xfId="0" applyFont="1" applyBorder="1" applyAlignment="1">
      <alignment horizontal="center"/>
    </xf>
    <xf numFmtId="0" fontId="0" fillId="0" borderId="25" xfId="0" applyBorder="1"/>
    <xf numFmtId="0" fontId="0" fillId="0" borderId="35" xfId="0" applyBorder="1"/>
    <xf numFmtId="0" fontId="0" fillId="0" borderId="26" xfId="0" applyBorder="1"/>
    <xf numFmtId="4" fontId="0" fillId="0" borderId="0" xfId="0" applyNumberFormat="1"/>
    <xf numFmtId="0" fontId="6" fillId="4" borderId="0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/>
    </xf>
    <xf numFmtId="164" fontId="23" fillId="4" borderId="8" xfId="0" applyNumberFormat="1" applyFont="1" applyFill="1" applyBorder="1" applyAlignment="1">
      <alignment horizontal="right"/>
    </xf>
    <xf numFmtId="164" fontId="23" fillId="4" borderId="1" xfId="0" applyNumberFormat="1" applyFont="1" applyFill="1" applyBorder="1" applyAlignment="1">
      <alignment horizontal="right"/>
    </xf>
    <xf numFmtId="164" fontId="23" fillId="5" borderId="1" xfId="0" applyNumberFormat="1" applyFont="1" applyFill="1" applyBorder="1" applyAlignment="1">
      <alignment horizontal="right"/>
    </xf>
    <xf numFmtId="164" fontId="23" fillId="4" borderId="5" xfId="0" applyNumberFormat="1" applyFont="1" applyFill="1" applyBorder="1" applyAlignment="1">
      <alignment horizontal="right"/>
    </xf>
    <xf numFmtId="0" fontId="23" fillId="4" borderId="1" xfId="0" applyFont="1" applyFill="1" applyBorder="1" applyAlignment="1">
      <alignment horizontal="center" vertical="center"/>
    </xf>
    <xf numFmtId="0" fontId="23" fillId="4" borderId="5" xfId="0" applyFont="1" applyFill="1" applyBorder="1" applyAlignment="1">
      <alignment horizontal="left" vertical="center"/>
    </xf>
    <xf numFmtId="164" fontId="24" fillId="4" borderId="8" xfId="0" applyNumberFormat="1" applyFont="1" applyFill="1" applyBorder="1" applyAlignment="1">
      <alignment horizontal="right"/>
    </xf>
    <xf numFmtId="164" fontId="24" fillId="4" borderId="1" xfId="0" applyNumberFormat="1" applyFont="1" applyFill="1" applyBorder="1" applyAlignment="1">
      <alignment horizontal="right"/>
    </xf>
    <xf numFmtId="164" fontId="24" fillId="5" borderId="1" xfId="0" applyNumberFormat="1" applyFont="1" applyFill="1" applyBorder="1" applyAlignment="1">
      <alignment horizontal="right"/>
    </xf>
    <xf numFmtId="0" fontId="22" fillId="6" borderId="0" xfId="0" applyFont="1" applyFill="1" applyBorder="1" applyAlignment="1">
      <alignment horizontal="center" vertical="center"/>
    </xf>
    <xf numFmtId="164" fontId="3" fillId="6" borderId="0" xfId="0" applyNumberFormat="1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left" vertical="center" wrapText="1"/>
    </xf>
    <xf numFmtId="164" fontId="3" fillId="6" borderId="0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3" fillId="4" borderId="0" xfId="2" applyFont="1" applyFill="1"/>
    <xf numFmtId="0" fontId="3" fillId="4" borderId="0" xfId="0" applyFont="1" applyFill="1" applyBorder="1" applyAlignment="1">
      <alignment horizontal="center" wrapText="1"/>
    </xf>
    <xf numFmtId="164" fontId="3" fillId="4" borderId="0" xfId="0" applyNumberFormat="1" applyFont="1" applyFill="1" applyBorder="1" applyAlignment="1">
      <alignment horizont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left" vertical="center" wrapText="1"/>
    </xf>
    <xf numFmtId="164" fontId="19" fillId="0" borderId="1" xfId="0" applyNumberFormat="1" applyFont="1" applyFill="1" applyBorder="1" applyAlignment="1">
      <alignment horizontal="right" wrapText="1"/>
    </xf>
    <xf numFmtId="164" fontId="19" fillId="3" borderId="1" xfId="0" applyNumberFormat="1" applyFont="1" applyFill="1" applyBorder="1" applyAlignment="1">
      <alignment horizontal="right" wrapText="1"/>
    </xf>
    <xf numFmtId="0" fontId="19" fillId="0" borderId="5" xfId="0" applyFont="1" applyFill="1" applyBorder="1" applyAlignment="1">
      <alignment horizontal="left" vertical="center" wrapText="1"/>
    </xf>
    <xf numFmtId="164" fontId="19" fillId="0" borderId="8" xfId="0" applyNumberFormat="1" applyFont="1" applyFill="1" applyBorder="1" applyAlignment="1">
      <alignment horizontal="right" wrapText="1"/>
    </xf>
    <xf numFmtId="164" fontId="19" fillId="0" borderId="5" xfId="0" applyNumberFormat="1" applyFont="1" applyFill="1" applyBorder="1" applyAlignment="1">
      <alignment horizontal="right" wrapText="1"/>
    </xf>
    <xf numFmtId="0" fontId="12" fillId="0" borderId="13" xfId="3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left" vertical="center" wrapText="1"/>
    </xf>
    <xf numFmtId="164" fontId="19" fillId="0" borderId="0" xfId="0" applyNumberFormat="1" applyFont="1" applyFill="1" applyBorder="1" applyAlignment="1">
      <alignment horizontal="right" wrapText="1"/>
    </xf>
    <xf numFmtId="164" fontId="19" fillId="3" borderId="9" xfId="0" applyNumberFormat="1" applyFont="1" applyFill="1" applyBorder="1" applyAlignment="1">
      <alignment horizontal="right" wrapText="1"/>
    </xf>
    <xf numFmtId="164" fontId="19" fillId="0" borderId="11" xfId="0" applyNumberFormat="1" applyFont="1" applyFill="1" applyBorder="1" applyAlignment="1">
      <alignment horizontal="right" wrapText="1"/>
    </xf>
    <xf numFmtId="0" fontId="12" fillId="0" borderId="14" xfId="3" applyFont="1" applyFill="1" applyBorder="1" applyAlignment="1">
      <alignment vertical="top" wrapText="1"/>
    </xf>
    <xf numFmtId="164" fontId="19" fillId="0" borderId="10" xfId="0" applyNumberFormat="1" applyFont="1" applyFill="1" applyBorder="1" applyAlignment="1">
      <alignment horizontal="right" wrapText="1"/>
    </xf>
    <xf numFmtId="164" fontId="19" fillId="3" borderId="2" xfId="0" applyNumberFormat="1" applyFont="1" applyFill="1" applyBorder="1" applyAlignment="1">
      <alignment horizontal="right" wrapText="1"/>
    </xf>
    <xf numFmtId="0" fontId="15" fillId="4" borderId="0" xfId="0" applyFont="1" applyFill="1"/>
    <xf numFmtId="0" fontId="14" fillId="5" borderId="0" xfId="0" applyFont="1" applyFill="1" applyBorder="1" applyAlignment="1">
      <alignment horizontal="left" vertical="center" wrapText="1"/>
    </xf>
    <xf numFmtId="164" fontId="14" fillId="4" borderId="0" xfId="0" applyNumberFormat="1" applyFont="1" applyFill="1" applyBorder="1" applyAlignment="1">
      <alignment horizontal="right" wrapText="1"/>
    </xf>
    <xf numFmtId="164" fontId="13" fillId="5" borderId="0" xfId="0" applyNumberFormat="1" applyFont="1" applyFill="1" applyBorder="1" applyAlignment="1">
      <alignment horizontal="right" wrapText="1"/>
    </xf>
    <xf numFmtId="0" fontId="19" fillId="0" borderId="1" xfId="0" applyFont="1" applyFill="1" applyBorder="1" applyAlignment="1">
      <alignment horizontal="left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left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left" vertical="center" wrapText="1"/>
    </xf>
    <xf numFmtId="0" fontId="12" fillId="0" borderId="1" xfId="3" applyFont="1" applyFill="1" applyBorder="1" applyAlignment="1">
      <alignment vertical="top" wrapText="1"/>
    </xf>
    <xf numFmtId="0" fontId="12" fillId="0" borderId="1" xfId="3" applyFont="1" applyFill="1" applyBorder="1" applyAlignment="1">
      <alignment wrapText="1"/>
    </xf>
    <xf numFmtId="0" fontId="19" fillId="3" borderId="4" xfId="0" applyFont="1" applyFill="1" applyBorder="1" applyAlignment="1">
      <alignment horizontal="center" vertical="center" wrapText="1"/>
    </xf>
    <xf numFmtId="164" fontId="12" fillId="0" borderId="1" xfId="3" applyNumberFormat="1" applyFont="1" applyFill="1" applyBorder="1" applyAlignment="1">
      <alignment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19" fillId="5" borderId="0" xfId="0" applyFont="1" applyFill="1" applyBorder="1" applyAlignment="1">
      <alignment horizontal="center" vertical="center" wrapText="1"/>
    </xf>
    <xf numFmtId="164" fontId="19" fillId="5" borderId="0" xfId="0" applyNumberFormat="1" applyFont="1" applyFill="1" applyBorder="1" applyAlignment="1">
      <alignment horizontal="right" wrapText="1"/>
    </xf>
    <xf numFmtId="0" fontId="13" fillId="5" borderId="0" xfId="0" applyFont="1" applyFill="1" applyBorder="1" applyAlignment="1">
      <alignment horizontal="center" vertical="center" wrapText="1"/>
    </xf>
    <xf numFmtId="164" fontId="13" fillId="4" borderId="0" xfId="0" applyNumberFormat="1" applyFont="1" applyFill="1" applyBorder="1" applyAlignment="1">
      <alignment horizontal="right" wrapText="1"/>
    </xf>
    <xf numFmtId="164" fontId="12" fillId="0" borderId="1" xfId="3" applyNumberFormat="1" applyFont="1" applyFill="1" applyBorder="1" applyAlignment="1">
      <alignment vertical="top" wrapText="1"/>
    </xf>
    <xf numFmtId="0" fontId="15" fillId="4" borderId="0" xfId="0" applyFont="1" applyFill="1" applyBorder="1"/>
    <xf numFmtId="0" fontId="7" fillId="4" borderId="0" xfId="0" applyFont="1" applyFill="1" applyBorder="1" applyAlignment="1">
      <alignment horizontal="left" vertical="center" wrapText="1"/>
    </xf>
    <xf numFmtId="164" fontId="7" fillId="4" borderId="0" xfId="0" applyNumberFormat="1" applyFont="1" applyFill="1" applyBorder="1" applyAlignment="1">
      <alignment horizontal="right" wrapText="1"/>
    </xf>
    <xf numFmtId="0" fontId="13" fillId="3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164" fontId="15" fillId="2" borderId="1" xfId="0" applyNumberFormat="1" applyFont="1" applyFill="1" applyBorder="1" applyAlignment="1">
      <alignment horizontal="right" wrapText="1"/>
    </xf>
    <xf numFmtId="0" fontId="15" fillId="4" borderId="1" xfId="0" applyFont="1" applyFill="1" applyBorder="1"/>
    <xf numFmtId="0" fontId="13" fillId="5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164" fontId="19" fillId="4" borderId="1" xfId="0" applyNumberFormat="1" applyFont="1" applyFill="1" applyBorder="1" applyAlignment="1">
      <alignment horizontal="right" wrapText="1"/>
    </xf>
    <xf numFmtId="164" fontId="19" fillId="5" borderId="1" xfId="0" applyNumberFormat="1" applyFont="1" applyFill="1" applyBorder="1" applyAlignment="1">
      <alignment horizontal="right" wrapText="1"/>
    </xf>
    <xf numFmtId="164" fontId="14" fillId="4" borderId="1" xfId="0" applyNumberFormat="1" applyFont="1" applyFill="1" applyBorder="1" applyAlignment="1">
      <alignment horizontal="right" wrapText="1"/>
    </xf>
    <xf numFmtId="0" fontId="25" fillId="4" borderId="1" xfId="0" applyFont="1" applyFill="1" applyBorder="1" applyAlignment="1">
      <alignment horizontal="center" vertical="center"/>
    </xf>
    <xf numFmtId="0" fontId="9" fillId="4" borderId="1" xfId="2" applyFont="1" applyFill="1" applyBorder="1" applyAlignment="1">
      <alignment horizontal="left"/>
    </xf>
    <xf numFmtId="0" fontId="9" fillId="4" borderId="1" xfId="0" applyFont="1" applyFill="1" applyBorder="1" applyAlignment="1">
      <alignment horizontal="right"/>
    </xf>
    <xf numFmtId="0" fontId="9" fillId="4" borderId="1" xfId="0" applyFont="1" applyFill="1" applyBorder="1" applyAlignment="1">
      <alignment horizontal="right" vertical="center"/>
    </xf>
    <xf numFmtId="164" fontId="9" fillId="4" borderId="1" xfId="0" applyNumberFormat="1" applyFont="1" applyFill="1" applyBorder="1" applyAlignment="1">
      <alignment horizontal="right"/>
    </xf>
    <xf numFmtId="0" fontId="20" fillId="0" borderId="36" xfId="0" applyFont="1" applyBorder="1"/>
    <xf numFmtId="0" fontId="20" fillId="0" borderId="37" xfId="0" applyFont="1" applyBorder="1"/>
    <xf numFmtId="0" fontId="20" fillId="0" borderId="39" xfId="0" applyFont="1" applyBorder="1" applyAlignment="1">
      <alignment horizontal="center"/>
    </xf>
    <xf numFmtId="0" fontId="20" fillId="0" borderId="40" xfId="0" applyFont="1" applyBorder="1"/>
    <xf numFmtId="0" fontId="20" fillId="0" borderId="41" xfId="0" applyFont="1" applyBorder="1"/>
    <xf numFmtId="0" fontId="20" fillId="0" borderId="42" xfId="0" applyFont="1" applyBorder="1"/>
    <xf numFmtId="0" fontId="3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/>
    <xf numFmtId="4" fontId="20" fillId="0" borderId="24" xfId="0" applyNumberFormat="1" applyFont="1" applyBorder="1"/>
    <xf numFmtId="4" fontId="20" fillId="0" borderId="37" xfId="0" applyNumberFormat="1" applyFont="1" applyBorder="1"/>
    <xf numFmtId="4" fontId="20" fillId="0" borderId="1" xfId="0" applyNumberFormat="1" applyFont="1" applyBorder="1"/>
    <xf numFmtId="0" fontId="27" fillId="0" borderId="22" xfId="0" applyFont="1" applyBorder="1" applyAlignment="1">
      <alignment horizontal="center"/>
    </xf>
    <xf numFmtId="0" fontId="3" fillId="0" borderId="23" xfId="0" applyFont="1" applyFill="1" applyBorder="1" applyAlignment="1">
      <alignment vertical="center" wrapText="1"/>
    </xf>
    <xf numFmtId="0" fontId="22" fillId="0" borderId="23" xfId="0" applyFont="1" applyFill="1" applyBorder="1"/>
    <xf numFmtId="0" fontId="17" fillId="0" borderId="23" xfId="0" applyFont="1" applyFill="1" applyBorder="1"/>
    <xf numFmtId="4" fontId="27" fillId="0" borderId="24" xfId="0" applyNumberFormat="1" applyFont="1" applyBorder="1"/>
    <xf numFmtId="165" fontId="17" fillId="0" borderId="24" xfId="4" applyNumberFormat="1" applyFont="1" applyBorder="1" applyAlignment="1">
      <alignment horizontal="right"/>
    </xf>
    <xf numFmtId="0" fontId="20" fillId="0" borderId="43" xfId="0" applyFont="1" applyBorder="1" applyAlignment="1">
      <alignment horizontal="center"/>
    </xf>
    <xf numFmtId="0" fontId="3" fillId="2" borderId="21" xfId="0" applyFont="1" applyFill="1" applyBorder="1" applyAlignment="1">
      <alignment horizontal="left" vertical="center" wrapText="1"/>
    </xf>
    <xf numFmtId="0" fontId="3" fillId="2" borderId="34" xfId="0" applyFont="1" applyFill="1" applyBorder="1" applyAlignment="1">
      <alignment horizontal="left" vertical="center" wrapText="1"/>
    </xf>
    <xf numFmtId="165" fontId="3" fillId="2" borderId="44" xfId="4" applyNumberFormat="1" applyFont="1" applyFill="1" applyBorder="1" applyAlignment="1">
      <alignment horizontal="righ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26" fillId="0" borderId="23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center" wrapText="1"/>
    </xf>
    <xf numFmtId="2" fontId="20" fillId="0" borderId="24" xfId="0" applyNumberFormat="1" applyFont="1" applyBorder="1"/>
    <xf numFmtId="0" fontId="20" fillId="0" borderId="30" xfId="0" applyFont="1" applyBorder="1" applyAlignment="1"/>
    <xf numFmtId="0" fontId="20" fillId="0" borderId="31" xfId="0" applyFont="1" applyBorder="1" applyAlignment="1"/>
    <xf numFmtId="0" fontId="6" fillId="0" borderId="0" xfId="0" applyFont="1" applyFill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20" fillId="0" borderId="46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1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/>
    </xf>
    <xf numFmtId="2" fontId="5" fillId="0" borderId="23" xfId="0" applyNumberFormat="1" applyFont="1" applyFill="1" applyBorder="1" applyAlignment="1" applyProtection="1">
      <alignment horizontal="left"/>
    </xf>
    <xf numFmtId="39" fontId="28" fillId="0" borderId="23" xfId="0" applyNumberFormat="1" applyFont="1" applyFill="1" applyBorder="1" applyAlignment="1" applyProtection="1">
      <alignment horizontal="left"/>
      <protection locked="0"/>
    </xf>
    <xf numFmtId="4" fontId="4" fillId="0" borderId="1" xfId="0" applyNumberFormat="1" applyFont="1" applyBorder="1" applyAlignment="1" applyProtection="1">
      <alignment horizontal="center" vertical="center"/>
    </xf>
    <xf numFmtId="4" fontId="4" fillId="0" borderId="1" xfId="2" applyNumberFormat="1" applyFont="1" applyBorder="1" applyAlignment="1" applyProtection="1">
      <alignment horizontal="center" vertical="center"/>
    </xf>
    <xf numFmtId="4" fontId="4" fillId="0" borderId="9" xfId="0" applyNumberFormat="1" applyFont="1" applyBorder="1" applyAlignment="1" applyProtection="1">
      <alignment horizontal="center" vertical="center"/>
    </xf>
    <xf numFmtId="4" fontId="4" fillId="0" borderId="24" xfId="2" applyNumberFormat="1" applyFont="1" applyBorder="1" applyAlignment="1" applyProtection="1">
      <alignment horizontal="center" vertical="center"/>
    </xf>
    <xf numFmtId="4" fontId="4" fillId="0" borderId="24" xfId="0" applyNumberFormat="1" applyFont="1" applyBorder="1" applyAlignment="1" applyProtection="1">
      <alignment horizontal="center" vertical="center"/>
    </xf>
    <xf numFmtId="4" fontId="4" fillId="0" borderId="37" xfId="0" applyNumberFormat="1" applyFont="1" applyBorder="1" applyAlignment="1" applyProtection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18" xfId="0" applyFont="1" applyBorder="1" applyAlignment="1">
      <alignment horizontal="center"/>
    </xf>
  </cellXfs>
  <cellStyles count="5">
    <cellStyle name="Millares" xfId="1" builtinId="3"/>
    <cellStyle name="Moneda" xfId="4" builtinId="4"/>
    <cellStyle name="Normal" xfId="0" builtinId="0"/>
    <cellStyle name="Normal 2" xfId="2"/>
    <cellStyle name="Normal_COG 2010" xfId="3"/>
  </cellStyles>
  <dxfs count="0"/>
  <tableStyles count="0" defaultTableStyle="TableStyleMedium9" defaultPivotStyle="PivotStyleLight16"/>
  <colors>
    <mruColors>
      <color rgb="FFFF3300"/>
      <color rgb="FF00FF00"/>
      <color rgb="FFFF505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200025</xdr:colOff>
      <xdr:row>0</xdr:row>
      <xdr:rowOff>47625</xdr:rowOff>
    </xdr:from>
    <xdr:to>
      <xdr:col>6</xdr:col>
      <xdr:colOff>247650</xdr:colOff>
      <xdr:row>7</xdr:row>
      <xdr:rowOff>177267</xdr:rowOff>
    </xdr:to>
    <xdr:pic>
      <xdr:nvPicPr>
        <xdr:cNvPr id="2" name="Picture 6" descr="Escanear00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3225" y="47625"/>
          <a:ext cx="1419225" cy="1434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533400</xdr:colOff>
      <xdr:row>2</xdr:row>
      <xdr:rowOff>28576</xdr:rowOff>
    </xdr:from>
    <xdr:to>
      <xdr:col>3</xdr:col>
      <xdr:colOff>200025</xdr:colOff>
      <xdr:row>8</xdr:row>
      <xdr:rowOff>28576</xdr:rowOff>
    </xdr:to>
    <xdr:pic>
      <xdr:nvPicPr>
        <xdr:cNvPr id="2" name="Picture 6" descr="Escanear00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352426"/>
          <a:ext cx="10382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209551</xdr:colOff>
      <xdr:row>4</xdr:row>
      <xdr:rowOff>57151</xdr:rowOff>
    </xdr:from>
    <xdr:to>
      <xdr:col>2</xdr:col>
      <xdr:colOff>1095375</xdr:colOff>
      <xdr:row>5</xdr:row>
      <xdr:rowOff>457200</xdr:rowOff>
    </xdr:to>
    <xdr:pic>
      <xdr:nvPicPr>
        <xdr:cNvPr id="2" name="Picture 6" descr="Escanear00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1" y="1857376"/>
          <a:ext cx="885824" cy="895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209551</xdr:colOff>
      <xdr:row>29</xdr:row>
      <xdr:rowOff>57151</xdr:rowOff>
    </xdr:from>
    <xdr:ext cx="885824" cy="895349"/>
    <xdr:pic>
      <xdr:nvPicPr>
        <xdr:cNvPr id="3" name="Picture 6" descr="Escanear00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1" y="1857376"/>
          <a:ext cx="885824" cy="895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209551</xdr:colOff>
      <xdr:row>5</xdr:row>
      <xdr:rowOff>57151</xdr:rowOff>
    </xdr:from>
    <xdr:to>
      <xdr:col>3</xdr:col>
      <xdr:colOff>228600</xdr:colOff>
      <xdr:row>6</xdr:row>
      <xdr:rowOff>381000</xdr:rowOff>
    </xdr:to>
    <xdr:pic>
      <xdr:nvPicPr>
        <xdr:cNvPr id="2" name="Picture 6" descr="Escanear00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1" y="1104901"/>
          <a:ext cx="714374" cy="7334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209551</xdr:colOff>
      <xdr:row>4</xdr:row>
      <xdr:rowOff>57151</xdr:rowOff>
    </xdr:from>
    <xdr:to>
      <xdr:col>2</xdr:col>
      <xdr:colOff>914400</xdr:colOff>
      <xdr:row>5</xdr:row>
      <xdr:rowOff>409575</xdr:rowOff>
    </xdr:to>
    <xdr:pic>
      <xdr:nvPicPr>
        <xdr:cNvPr id="2" name="Picture 6" descr="Escanear00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1" y="923926"/>
          <a:ext cx="704849" cy="866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209551</xdr:colOff>
      <xdr:row>4</xdr:row>
      <xdr:rowOff>57151</xdr:rowOff>
    </xdr:from>
    <xdr:ext cx="704849" cy="866774"/>
    <xdr:pic>
      <xdr:nvPicPr>
        <xdr:cNvPr id="2" name="Picture 6" descr="Escanear00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1" y="4467226"/>
          <a:ext cx="704849" cy="866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209551</xdr:colOff>
      <xdr:row>5</xdr:row>
      <xdr:rowOff>57151</xdr:rowOff>
    </xdr:from>
    <xdr:ext cx="704849" cy="866774"/>
    <xdr:pic>
      <xdr:nvPicPr>
        <xdr:cNvPr id="2" name="Picture 6" descr="Escanear00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1" y="7477126"/>
          <a:ext cx="704849" cy="866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161925</xdr:colOff>
      <xdr:row>3</xdr:row>
      <xdr:rowOff>133350</xdr:rowOff>
    </xdr:from>
    <xdr:ext cx="628650" cy="676274"/>
    <xdr:pic>
      <xdr:nvPicPr>
        <xdr:cNvPr id="2" name="Picture 6" descr="Escanear00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571500"/>
          <a:ext cx="628650" cy="67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84"/>
  <sheetViews>
    <sheetView workbookViewId="0">
      <selection activeCell="B12" sqref="B12"/>
    </sheetView>
  </sheetViews>
  <sheetFormatPr baseColWidth="10" defaultColWidth="12" defaultRowHeight="15" customHeight="1" x14ac:dyDescent="0.2"/>
  <cols>
    <col min="1" max="1" width="8.33203125" customWidth="1"/>
    <col min="2" max="2" width="32.5" style="1" customWidth="1"/>
    <col min="3" max="4" width="15.6640625" style="6" bestFit="1" customWidth="1"/>
    <col min="5" max="5" width="13.6640625" bestFit="1" customWidth="1"/>
  </cols>
  <sheetData>
    <row r="1" spans="2:5" ht="18" x14ac:dyDescent="0.25">
      <c r="B1" s="2" t="s">
        <v>0</v>
      </c>
    </row>
    <row r="2" spans="2:5" ht="15" customHeight="1" x14ac:dyDescent="0.2">
      <c r="B2" s="9"/>
    </row>
    <row r="3" spans="2:5" ht="15" customHeight="1" x14ac:dyDescent="0.2">
      <c r="B3" s="9"/>
    </row>
    <row r="4" spans="2:5" ht="15" customHeight="1" x14ac:dyDescent="0.25">
      <c r="B4" s="5" t="s">
        <v>69</v>
      </c>
      <c r="C4" s="7"/>
      <c r="D4" s="10" t="e">
        <f>SUM(C5:C10)</f>
        <v>#REF!</v>
      </c>
      <c r="E4" s="4" t="e">
        <f>+D4-D14</f>
        <v>#REF!</v>
      </c>
    </row>
    <row r="5" spans="2:5" ht="15" customHeight="1" x14ac:dyDescent="0.2">
      <c r="B5" s="3" t="s">
        <v>1</v>
      </c>
      <c r="C5" s="7" t="e">
        <f>SUMIF(#REF!,'Balanza Mayor'!B5,#REF!)</f>
        <v>#REF!</v>
      </c>
    </row>
    <row r="6" spans="2:5" ht="15" customHeight="1" x14ac:dyDescent="0.2">
      <c r="B6" s="3" t="s">
        <v>2</v>
      </c>
      <c r="C6" s="7" t="e">
        <f>SUMIF(#REF!,'Balanza Mayor'!B6,#REF!)</f>
        <v>#REF!</v>
      </c>
    </row>
    <row r="7" spans="2:5" ht="15" customHeight="1" x14ac:dyDescent="0.2">
      <c r="B7" s="3" t="s">
        <v>3</v>
      </c>
      <c r="C7" s="7" t="e">
        <f>SUMIF(#REF!,'Balanza Mayor'!B7,#REF!)</f>
        <v>#REF!</v>
      </c>
    </row>
    <row r="8" spans="2:5" ht="15" customHeight="1" x14ac:dyDescent="0.2">
      <c r="B8" s="3" t="s">
        <v>4</v>
      </c>
      <c r="C8" s="7" t="e">
        <f>SUMIF(#REF!,'Balanza Mayor'!B8,#REF!)</f>
        <v>#REF!</v>
      </c>
    </row>
    <row r="9" spans="2:5" ht="15" customHeight="1" x14ac:dyDescent="0.2">
      <c r="B9" s="3" t="s">
        <v>77</v>
      </c>
      <c r="C9" s="7" t="e">
        <f>SUMIF(#REF!,'Balanza Mayor'!B9,#REF!)</f>
        <v>#REF!</v>
      </c>
    </row>
    <row r="10" spans="2:5" ht="15" customHeight="1" x14ac:dyDescent="0.2">
      <c r="B10" s="3" t="s">
        <v>78</v>
      </c>
      <c r="C10" s="7" t="e">
        <f>SUMIF(#REF!,'Balanza Mayor'!B10,#REF!)</f>
        <v>#REF!</v>
      </c>
    </row>
    <row r="11" spans="2:5" ht="15" customHeight="1" x14ac:dyDescent="0.2">
      <c r="B11" s="3"/>
      <c r="C11" s="7"/>
    </row>
    <row r="12" spans="2:5" ht="15" customHeight="1" x14ac:dyDescent="0.2">
      <c r="B12" s="3"/>
    </row>
    <row r="13" spans="2:5" ht="15" customHeight="1" x14ac:dyDescent="0.2">
      <c r="B13"/>
    </row>
    <row r="14" spans="2:5" ht="15" customHeight="1" x14ac:dyDescent="0.25">
      <c r="B14" s="5" t="s">
        <v>70</v>
      </c>
      <c r="D14" s="10" t="e">
        <f>SUM(C15:C85)</f>
        <v>#REF!</v>
      </c>
      <c r="E14" s="4"/>
    </row>
    <row r="15" spans="2:5" ht="15" customHeight="1" x14ac:dyDescent="0.2">
      <c r="B15" s="8" t="s">
        <v>5</v>
      </c>
      <c r="C15" s="7" t="e">
        <f>SUMIF(#REF!,'Balanza Mayor'!B15,#REF!)</f>
        <v>#REF!</v>
      </c>
    </row>
    <row r="16" spans="2:5" ht="15" customHeight="1" x14ac:dyDescent="0.2">
      <c r="B16" s="8" t="s">
        <v>6</v>
      </c>
      <c r="C16" s="7" t="e">
        <f>SUMIF(#REF!,'Balanza Mayor'!B16,#REF!)</f>
        <v>#REF!</v>
      </c>
    </row>
    <row r="17" spans="2:3" ht="15" customHeight="1" x14ac:dyDescent="0.2">
      <c r="B17" s="8" t="s">
        <v>7</v>
      </c>
      <c r="C17" s="7" t="e">
        <f>SUMIF(#REF!,'Balanza Mayor'!B17,#REF!)</f>
        <v>#REF!</v>
      </c>
    </row>
    <row r="18" spans="2:3" ht="15" customHeight="1" x14ac:dyDescent="0.2">
      <c r="B18" s="8" t="s">
        <v>71</v>
      </c>
      <c r="C18" s="7" t="e">
        <f>SUMIF(#REF!,'Balanza Mayor'!B18,#REF!)</f>
        <v>#REF!</v>
      </c>
    </row>
    <row r="19" spans="2:3" ht="15" customHeight="1" x14ac:dyDescent="0.2">
      <c r="B19" s="8" t="s">
        <v>8</v>
      </c>
      <c r="C19" s="7" t="e">
        <f>SUMIF(#REF!,'Balanza Mayor'!B19,#REF!)</f>
        <v>#REF!</v>
      </c>
    </row>
    <row r="20" spans="2:3" ht="15" customHeight="1" x14ac:dyDescent="0.2">
      <c r="B20" s="8" t="s">
        <v>9</v>
      </c>
      <c r="C20" s="7" t="e">
        <f>SUMIF(#REF!,'Balanza Mayor'!B20,#REF!)</f>
        <v>#REF!</v>
      </c>
    </row>
    <row r="21" spans="2:3" ht="15" customHeight="1" x14ac:dyDescent="0.2">
      <c r="B21" s="8" t="s">
        <v>10</v>
      </c>
      <c r="C21" s="7" t="e">
        <f>SUMIF(#REF!,'Balanza Mayor'!B21,#REF!)</f>
        <v>#REF!</v>
      </c>
    </row>
    <row r="22" spans="2:3" ht="15" customHeight="1" x14ac:dyDescent="0.2">
      <c r="B22" s="8" t="s">
        <v>11</v>
      </c>
      <c r="C22" s="7" t="e">
        <f>SUMIF(#REF!,'Balanza Mayor'!B22,#REF!)</f>
        <v>#REF!</v>
      </c>
    </row>
    <row r="23" spans="2:3" ht="15" customHeight="1" x14ac:dyDescent="0.2">
      <c r="B23" s="8" t="s">
        <v>12</v>
      </c>
      <c r="C23" s="7" t="e">
        <f>SUMIF(#REF!,'Balanza Mayor'!B23,#REF!)</f>
        <v>#REF!</v>
      </c>
    </row>
    <row r="24" spans="2:3" ht="15" customHeight="1" x14ac:dyDescent="0.2">
      <c r="B24" s="8" t="s">
        <v>13</v>
      </c>
      <c r="C24" s="7" t="e">
        <f>SUMIF(#REF!,'Balanza Mayor'!B24,#REF!)</f>
        <v>#REF!</v>
      </c>
    </row>
    <row r="25" spans="2:3" ht="15" customHeight="1" x14ac:dyDescent="0.2">
      <c r="B25" s="8" t="s">
        <v>14</v>
      </c>
      <c r="C25" s="7" t="e">
        <f>SUMIF(#REF!,'Balanza Mayor'!B25,#REF!)</f>
        <v>#REF!</v>
      </c>
    </row>
    <row r="26" spans="2:3" ht="15" customHeight="1" x14ac:dyDescent="0.2">
      <c r="B26" s="8" t="s">
        <v>15</v>
      </c>
      <c r="C26" s="7" t="e">
        <f>SUMIF(#REF!,'Balanza Mayor'!B26,#REF!)</f>
        <v>#REF!</v>
      </c>
    </row>
    <row r="27" spans="2:3" ht="15" customHeight="1" x14ac:dyDescent="0.2">
      <c r="B27" s="8" t="s">
        <v>72</v>
      </c>
      <c r="C27" s="7" t="e">
        <f>SUMIF(#REF!,'Balanza Mayor'!B27,#REF!)</f>
        <v>#REF!</v>
      </c>
    </row>
    <row r="28" spans="2:3" ht="15" customHeight="1" x14ac:dyDescent="0.2">
      <c r="B28" s="8" t="s">
        <v>73</v>
      </c>
      <c r="C28" s="7" t="e">
        <f>SUMIF(#REF!,'Balanza Mayor'!B28,#REF!)</f>
        <v>#REF!</v>
      </c>
    </row>
    <row r="29" spans="2:3" ht="15" customHeight="1" x14ac:dyDescent="0.2">
      <c r="B29" s="8" t="s">
        <v>16</v>
      </c>
      <c r="C29" s="7" t="e">
        <f>SUMIF(#REF!,'Balanza Mayor'!B29,#REF!)</f>
        <v>#REF!</v>
      </c>
    </row>
    <row r="30" spans="2:3" ht="15" customHeight="1" x14ac:dyDescent="0.2">
      <c r="B30" s="8" t="s">
        <v>17</v>
      </c>
      <c r="C30" s="7" t="e">
        <f>SUMIF(#REF!,'Balanza Mayor'!B30,#REF!)</f>
        <v>#REF!</v>
      </c>
    </row>
    <row r="31" spans="2:3" ht="15" customHeight="1" x14ac:dyDescent="0.2">
      <c r="B31" s="8" t="s">
        <v>18</v>
      </c>
      <c r="C31" s="7" t="e">
        <f>SUMIF(#REF!,'Balanza Mayor'!B31,#REF!)</f>
        <v>#REF!</v>
      </c>
    </row>
    <row r="32" spans="2:3" ht="15" customHeight="1" x14ac:dyDescent="0.2">
      <c r="B32" s="8" t="s">
        <v>19</v>
      </c>
      <c r="C32" s="7" t="e">
        <f>SUMIF(#REF!,'Balanza Mayor'!B32,#REF!)</f>
        <v>#REF!</v>
      </c>
    </row>
    <row r="33" spans="2:3" ht="15" customHeight="1" x14ac:dyDescent="0.2">
      <c r="B33" s="8" t="s">
        <v>76</v>
      </c>
      <c r="C33" s="7" t="e">
        <f>SUMIF(#REF!,'Balanza Mayor'!B33,#REF!)</f>
        <v>#REF!</v>
      </c>
    </row>
    <row r="34" spans="2:3" ht="15" customHeight="1" x14ac:dyDescent="0.2">
      <c r="B34" s="8" t="s">
        <v>75</v>
      </c>
      <c r="C34" s="7" t="e">
        <f>SUMIF(#REF!,'Balanza Mayor'!B34,#REF!)</f>
        <v>#REF!</v>
      </c>
    </row>
    <row r="35" spans="2:3" ht="15" customHeight="1" x14ac:dyDescent="0.2">
      <c r="B35" s="8" t="s">
        <v>20</v>
      </c>
      <c r="C35" s="7" t="e">
        <f>SUMIF(#REF!,'Balanza Mayor'!B35,#REF!)</f>
        <v>#REF!</v>
      </c>
    </row>
    <row r="36" spans="2:3" ht="15" customHeight="1" x14ac:dyDescent="0.2">
      <c r="B36" s="8" t="s">
        <v>21</v>
      </c>
      <c r="C36" s="7" t="e">
        <f>SUMIF(#REF!,'Balanza Mayor'!B36,#REF!)</f>
        <v>#REF!</v>
      </c>
    </row>
    <row r="37" spans="2:3" ht="15" customHeight="1" x14ac:dyDescent="0.2">
      <c r="B37" s="8" t="s">
        <v>22</v>
      </c>
      <c r="C37" s="7" t="e">
        <f>SUMIF(#REF!,'Balanza Mayor'!B37,#REF!)</f>
        <v>#REF!</v>
      </c>
    </row>
    <row r="38" spans="2:3" ht="15" customHeight="1" x14ac:dyDescent="0.2">
      <c r="B38" s="8" t="s">
        <v>23</v>
      </c>
      <c r="C38" s="7" t="e">
        <f>SUMIF(#REF!,'Balanza Mayor'!B38,#REF!)</f>
        <v>#REF!</v>
      </c>
    </row>
    <row r="39" spans="2:3" ht="15" customHeight="1" x14ac:dyDescent="0.2">
      <c r="B39" s="8" t="s">
        <v>24</v>
      </c>
      <c r="C39" s="7" t="e">
        <f>SUMIF(#REF!,'Balanza Mayor'!B39,#REF!)</f>
        <v>#REF!</v>
      </c>
    </row>
    <row r="40" spans="2:3" ht="15" customHeight="1" x14ac:dyDescent="0.2">
      <c r="B40" s="8" t="s">
        <v>25</v>
      </c>
      <c r="C40" s="7" t="e">
        <f>SUMIF(#REF!,'Balanza Mayor'!B40,#REF!)</f>
        <v>#REF!</v>
      </c>
    </row>
    <row r="41" spans="2:3" ht="15" customHeight="1" x14ac:dyDescent="0.2">
      <c r="B41" s="8" t="s">
        <v>26</v>
      </c>
      <c r="C41" s="7" t="e">
        <f>SUMIF(#REF!,'Balanza Mayor'!B41,#REF!)</f>
        <v>#REF!</v>
      </c>
    </row>
    <row r="42" spans="2:3" ht="15" customHeight="1" x14ac:dyDescent="0.2">
      <c r="B42" s="8" t="s">
        <v>27</v>
      </c>
      <c r="C42" s="7" t="e">
        <f>SUMIF(#REF!,'Balanza Mayor'!B42,#REF!)</f>
        <v>#REF!</v>
      </c>
    </row>
    <row r="43" spans="2:3" ht="15" customHeight="1" x14ac:dyDescent="0.2">
      <c r="B43" s="8" t="s">
        <v>28</v>
      </c>
      <c r="C43" s="7" t="e">
        <f>SUMIF(#REF!,'Balanza Mayor'!B43,#REF!)</f>
        <v>#REF!</v>
      </c>
    </row>
    <row r="44" spans="2:3" ht="15" customHeight="1" x14ac:dyDescent="0.2">
      <c r="B44" s="8" t="s">
        <v>29</v>
      </c>
      <c r="C44" s="7" t="e">
        <f>SUMIF(#REF!,'Balanza Mayor'!B44,#REF!)</f>
        <v>#REF!</v>
      </c>
    </row>
    <row r="45" spans="2:3" ht="15" customHeight="1" x14ac:dyDescent="0.2">
      <c r="B45" s="8" t="s">
        <v>30</v>
      </c>
      <c r="C45" s="7" t="e">
        <f>SUMIF(#REF!,'Balanza Mayor'!B45,#REF!)</f>
        <v>#REF!</v>
      </c>
    </row>
    <row r="46" spans="2:3" ht="15" customHeight="1" x14ac:dyDescent="0.2">
      <c r="B46" s="8" t="s">
        <v>31</v>
      </c>
      <c r="C46" s="7" t="e">
        <f>SUMIF(#REF!,'Balanza Mayor'!B46,#REF!)</f>
        <v>#REF!</v>
      </c>
    </row>
    <row r="47" spans="2:3" ht="15" customHeight="1" x14ac:dyDescent="0.2">
      <c r="B47" s="8" t="s">
        <v>32</v>
      </c>
      <c r="C47" s="7" t="e">
        <f>SUMIF(#REF!,'Balanza Mayor'!B47,#REF!)</f>
        <v>#REF!</v>
      </c>
    </row>
    <row r="48" spans="2:3" ht="15" customHeight="1" x14ac:dyDescent="0.2">
      <c r="B48" s="8" t="s">
        <v>33</v>
      </c>
      <c r="C48" s="7" t="e">
        <f>SUMIF(#REF!,'Balanza Mayor'!B48,#REF!)</f>
        <v>#REF!</v>
      </c>
    </row>
    <row r="49" spans="2:3" ht="15" customHeight="1" x14ac:dyDescent="0.2">
      <c r="B49" s="8" t="s">
        <v>34</v>
      </c>
      <c r="C49" s="7" t="e">
        <f>SUMIF(#REF!,'Balanza Mayor'!B49,#REF!)</f>
        <v>#REF!</v>
      </c>
    </row>
    <row r="50" spans="2:3" ht="15" customHeight="1" x14ac:dyDescent="0.2">
      <c r="B50" s="8" t="s">
        <v>35</v>
      </c>
      <c r="C50" s="7" t="e">
        <f>SUMIF(#REF!,'Balanza Mayor'!B50,#REF!)</f>
        <v>#REF!</v>
      </c>
    </row>
    <row r="51" spans="2:3" ht="15" customHeight="1" x14ac:dyDescent="0.2">
      <c r="B51" s="8" t="s">
        <v>36</v>
      </c>
      <c r="C51" s="7" t="e">
        <f>SUMIF(#REF!,'Balanza Mayor'!B51,#REF!)</f>
        <v>#REF!</v>
      </c>
    </row>
    <row r="52" spans="2:3" ht="15" customHeight="1" x14ac:dyDescent="0.2">
      <c r="B52" s="8" t="s">
        <v>37</v>
      </c>
      <c r="C52" s="7" t="e">
        <f>SUMIF(#REF!,'Balanza Mayor'!B52,#REF!)</f>
        <v>#REF!</v>
      </c>
    </row>
    <row r="53" spans="2:3" ht="15" customHeight="1" x14ac:dyDescent="0.2">
      <c r="B53" s="8" t="s">
        <v>38</v>
      </c>
      <c r="C53" s="7" t="e">
        <f>SUMIF(#REF!,'Balanza Mayor'!B53,#REF!)</f>
        <v>#REF!</v>
      </c>
    </row>
    <row r="54" spans="2:3" ht="15" customHeight="1" x14ac:dyDescent="0.2">
      <c r="B54" s="8" t="s">
        <v>39</v>
      </c>
      <c r="C54" s="7" t="e">
        <f>SUMIF(#REF!,'Balanza Mayor'!B54,#REF!)</f>
        <v>#REF!</v>
      </c>
    </row>
    <row r="55" spans="2:3" ht="15" customHeight="1" x14ac:dyDescent="0.2">
      <c r="B55" s="8" t="s">
        <v>40</v>
      </c>
      <c r="C55" s="7" t="e">
        <f>SUMIF(#REF!,'Balanza Mayor'!B55,#REF!)</f>
        <v>#REF!</v>
      </c>
    </row>
    <row r="56" spans="2:3" ht="15" customHeight="1" x14ac:dyDescent="0.2">
      <c r="B56" s="8" t="s">
        <v>41</v>
      </c>
      <c r="C56" s="7" t="e">
        <f>SUMIF(#REF!,'Balanza Mayor'!B56,#REF!)</f>
        <v>#REF!</v>
      </c>
    </row>
    <row r="57" spans="2:3" ht="15" customHeight="1" x14ac:dyDescent="0.2">
      <c r="B57" s="8" t="s">
        <v>42</v>
      </c>
      <c r="C57" s="7" t="e">
        <f>SUMIF(#REF!,'Balanza Mayor'!B57,#REF!)</f>
        <v>#REF!</v>
      </c>
    </row>
    <row r="58" spans="2:3" ht="15" customHeight="1" x14ac:dyDescent="0.2">
      <c r="B58" s="8" t="s">
        <v>43</v>
      </c>
      <c r="C58" s="7" t="e">
        <f>SUMIF(#REF!,'Balanza Mayor'!B58,#REF!)</f>
        <v>#REF!</v>
      </c>
    </row>
    <row r="59" spans="2:3" ht="15" customHeight="1" x14ac:dyDescent="0.2">
      <c r="B59" s="8" t="s">
        <v>44</v>
      </c>
      <c r="C59" s="7" t="e">
        <f>SUMIF(#REF!,'Balanza Mayor'!B59,#REF!)</f>
        <v>#REF!</v>
      </c>
    </row>
    <row r="60" spans="2:3" ht="15" customHeight="1" x14ac:dyDescent="0.2">
      <c r="B60" s="8" t="s">
        <v>45</v>
      </c>
      <c r="C60" s="7" t="e">
        <f>SUMIF(#REF!,'Balanza Mayor'!B60,#REF!)</f>
        <v>#REF!</v>
      </c>
    </row>
    <row r="61" spans="2:3" ht="15" customHeight="1" x14ac:dyDescent="0.2">
      <c r="B61" s="8" t="s">
        <v>68</v>
      </c>
      <c r="C61" s="7" t="e">
        <f>SUMIF(#REF!,'Balanza Mayor'!B61,#REF!)</f>
        <v>#REF!</v>
      </c>
    </row>
    <row r="62" spans="2:3" ht="15" customHeight="1" x14ac:dyDescent="0.2">
      <c r="B62" s="8" t="s">
        <v>46</v>
      </c>
      <c r="C62" s="7" t="e">
        <f>SUMIF(#REF!,'Balanza Mayor'!B62,#REF!)</f>
        <v>#REF!</v>
      </c>
    </row>
    <row r="63" spans="2:3" ht="15" customHeight="1" x14ac:dyDescent="0.2">
      <c r="B63" s="8" t="s">
        <v>47</v>
      </c>
      <c r="C63" s="7" t="e">
        <f>SUMIF(#REF!,'Balanza Mayor'!B63,#REF!)</f>
        <v>#REF!</v>
      </c>
    </row>
    <row r="64" spans="2:3" ht="15" customHeight="1" x14ac:dyDescent="0.2">
      <c r="B64" s="8" t="s">
        <v>48</v>
      </c>
      <c r="C64" s="7" t="e">
        <f>SUMIF(#REF!,'Balanza Mayor'!B64,#REF!)</f>
        <v>#REF!</v>
      </c>
    </row>
    <row r="65" spans="2:3" ht="15" customHeight="1" x14ac:dyDescent="0.2">
      <c r="B65" s="8" t="s">
        <v>50</v>
      </c>
      <c r="C65" s="7" t="e">
        <f>SUMIF(#REF!,'Balanza Mayor'!B65,#REF!)</f>
        <v>#REF!</v>
      </c>
    </row>
    <row r="66" spans="2:3" ht="15" customHeight="1" x14ac:dyDescent="0.2">
      <c r="B66" s="8" t="s">
        <v>51</v>
      </c>
      <c r="C66" s="7" t="e">
        <f>SUMIF(#REF!,'Balanza Mayor'!B66,#REF!)</f>
        <v>#REF!</v>
      </c>
    </row>
    <row r="67" spans="2:3" ht="15" customHeight="1" x14ac:dyDescent="0.2">
      <c r="B67" s="8" t="s">
        <v>49</v>
      </c>
      <c r="C67" s="7" t="e">
        <f>SUMIF(#REF!,'Balanza Mayor'!B67,#REF!)</f>
        <v>#REF!</v>
      </c>
    </row>
    <row r="68" spans="2:3" ht="15" customHeight="1" x14ac:dyDescent="0.2">
      <c r="B68" s="8" t="s">
        <v>52</v>
      </c>
      <c r="C68" s="7" t="e">
        <f>SUMIF(#REF!,'Balanza Mayor'!B68,#REF!)</f>
        <v>#REF!</v>
      </c>
    </row>
    <row r="69" spans="2:3" ht="15" customHeight="1" x14ac:dyDescent="0.2">
      <c r="B69" s="8" t="s">
        <v>53</v>
      </c>
      <c r="C69" s="7" t="e">
        <f>SUMIF(#REF!,'Balanza Mayor'!B69,#REF!)</f>
        <v>#REF!</v>
      </c>
    </row>
    <row r="70" spans="2:3" ht="15" customHeight="1" x14ac:dyDescent="0.2">
      <c r="B70" s="8" t="s">
        <v>54</v>
      </c>
      <c r="C70" s="7" t="e">
        <f>SUMIF(#REF!,'Balanza Mayor'!B70,#REF!)</f>
        <v>#REF!</v>
      </c>
    </row>
    <row r="71" spans="2:3" ht="15" customHeight="1" x14ac:dyDescent="0.2">
      <c r="B71" s="8" t="s">
        <v>55</v>
      </c>
      <c r="C71" s="7" t="e">
        <f>SUMIF(#REF!,'Balanza Mayor'!B71,#REF!)</f>
        <v>#REF!</v>
      </c>
    </row>
    <row r="72" spans="2:3" ht="15" customHeight="1" x14ac:dyDescent="0.2">
      <c r="B72" s="8" t="s">
        <v>56</v>
      </c>
      <c r="C72" s="7" t="e">
        <f>SUMIF(#REF!,'Balanza Mayor'!B72,#REF!)</f>
        <v>#REF!</v>
      </c>
    </row>
    <row r="73" spans="2:3" ht="15" customHeight="1" x14ac:dyDescent="0.2">
      <c r="B73" s="8" t="s">
        <v>67</v>
      </c>
      <c r="C73" s="7" t="e">
        <f>SUMIF(#REF!,'Balanza Mayor'!B73,#REF!)</f>
        <v>#REF!</v>
      </c>
    </row>
    <row r="74" spans="2:3" ht="15" customHeight="1" x14ac:dyDescent="0.2">
      <c r="B74" s="8" t="s">
        <v>57</v>
      </c>
      <c r="C74" s="7" t="e">
        <f>SUMIF(#REF!,'Balanza Mayor'!B74,#REF!)</f>
        <v>#REF!</v>
      </c>
    </row>
    <row r="75" spans="2:3" ht="15" customHeight="1" x14ac:dyDescent="0.2">
      <c r="B75" s="8" t="s">
        <v>58</v>
      </c>
      <c r="C75" s="7" t="e">
        <f>SUMIF(#REF!,'Balanza Mayor'!B75,#REF!)</f>
        <v>#REF!</v>
      </c>
    </row>
    <row r="76" spans="2:3" ht="15" customHeight="1" x14ac:dyDescent="0.2">
      <c r="B76" s="8" t="s">
        <v>59</v>
      </c>
      <c r="C76" s="7" t="e">
        <f>SUMIF(#REF!,'Balanza Mayor'!B76,#REF!)</f>
        <v>#REF!</v>
      </c>
    </row>
    <row r="77" spans="2:3" ht="15" customHeight="1" x14ac:dyDescent="0.2">
      <c r="B77" s="8" t="s">
        <v>60</v>
      </c>
      <c r="C77" s="7" t="e">
        <f>SUMIF(#REF!,'Balanza Mayor'!B77,#REF!)</f>
        <v>#REF!</v>
      </c>
    </row>
    <row r="78" spans="2:3" ht="15" customHeight="1" x14ac:dyDescent="0.2">
      <c r="B78" s="8" t="s">
        <v>61</v>
      </c>
      <c r="C78" s="7" t="e">
        <f>SUMIF(#REF!,'Balanza Mayor'!B78,#REF!)</f>
        <v>#REF!</v>
      </c>
    </row>
    <row r="79" spans="2:3" ht="15" customHeight="1" x14ac:dyDescent="0.2">
      <c r="B79" s="8" t="s">
        <v>62</v>
      </c>
      <c r="C79" s="7" t="e">
        <f>SUMIF(#REF!,'Balanza Mayor'!B79,#REF!)</f>
        <v>#REF!</v>
      </c>
    </row>
    <row r="80" spans="2:3" ht="15" customHeight="1" x14ac:dyDescent="0.2">
      <c r="B80" s="8" t="s">
        <v>63</v>
      </c>
      <c r="C80" s="7" t="e">
        <f>SUMIF(#REF!,'Balanza Mayor'!B80,#REF!)</f>
        <v>#REF!</v>
      </c>
    </row>
    <row r="81" spans="2:3" ht="15" customHeight="1" x14ac:dyDescent="0.2">
      <c r="B81" s="8" t="s">
        <v>74</v>
      </c>
      <c r="C81" s="7" t="e">
        <f>SUMIF(#REF!,'Balanza Mayor'!B81,#REF!)</f>
        <v>#REF!</v>
      </c>
    </row>
    <row r="82" spans="2:3" ht="15" customHeight="1" x14ac:dyDescent="0.2">
      <c r="B82" s="8" t="s">
        <v>64</v>
      </c>
      <c r="C82" s="7" t="e">
        <f>SUMIF(#REF!,'Balanza Mayor'!B82,#REF!)</f>
        <v>#REF!</v>
      </c>
    </row>
    <row r="83" spans="2:3" ht="15" customHeight="1" x14ac:dyDescent="0.2">
      <c r="B83" s="8" t="s">
        <v>65</v>
      </c>
      <c r="C83" s="7" t="e">
        <f>SUMIF(#REF!,'Balanza Mayor'!B83,#REF!)</f>
        <v>#REF!</v>
      </c>
    </row>
    <row r="84" spans="2:3" ht="15" customHeight="1" x14ac:dyDescent="0.2">
      <c r="B84" s="8" t="s">
        <v>66</v>
      </c>
      <c r="C84" s="7" t="e">
        <f>SUMIF(#REF!,'Balanza Mayor'!B84,#REF!)</f>
        <v>#REF!</v>
      </c>
    </row>
  </sheetData>
  <sortState ref="B13:B82">
    <sortCondition ref="B1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N121"/>
  <sheetViews>
    <sheetView topLeftCell="B100" workbookViewId="0">
      <selection activeCell="H133" sqref="H133"/>
    </sheetView>
  </sheetViews>
  <sheetFormatPr baseColWidth="10" defaultRowHeight="11.25" x14ac:dyDescent="0.2"/>
  <cols>
    <col min="7" max="7" width="12.33203125" bestFit="1" customWidth="1"/>
    <col min="10" max="10" width="63.5" bestFit="1" customWidth="1"/>
    <col min="11" max="11" width="45.6640625" hidden="1" customWidth="1"/>
    <col min="12" max="13" width="0" hidden="1" customWidth="1"/>
    <col min="14" max="14" width="23.5" customWidth="1"/>
  </cols>
  <sheetData>
    <row r="1" spans="5:14" ht="12.75" x14ac:dyDescent="0.2">
      <c r="E1" s="29"/>
      <c r="F1" s="29"/>
      <c r="G1" s="29"/>
      <c r="H1" s="29"/>
      <c r="I1" s="11"/>
      <c r="J1" s="11"/>
      <c r="K1" s="19"/>
      <c r="L1" s="19"/>
      <c r="M1" s="19"/>
      <c r="N1" s="19"/>
    </row>
    <row r="2" spans="5:14" ht="12.75" x14ac:dyDescent="0.2">
      <c r="E2" s="29"/>
      <c r="F2" s="29"/>
      <c r="G2" s="29"/>
      <c r="H2" s="29"/>
      <c r="I2" s="11"/>
      <c r="J2" s="11"/>
      <c r="K2" s="19"/>
      <c r="L2" s="19"/>
      <c r="M2" s="19"/>
      <c r="N2" s="19"/>
    </row>
    <row r="3" spans="5:14" ht="12.75" x14ac:dyDescent="0.2">
      <c r="E3" s="29"/>
      <c r="F3" s="29"/>
      <c r="G3" s="29"/>
      <c r="H3" s="29"/>
      <c r="I3" s="11"/>
      <c r="J3" s="11"/>
      <c r="K3" s="19"/>
      <c r="L3" s="19"/>
      <c r="M3" s="19"/>
      <c r="N3" s="19"/>
    </row>
    <row r="4" spans="5:14" ht="18" x14ac:dyDescent="0.25">
      <c r="E4" s="29"/>
      <c r="F4" s="29"/>
      <c r="G4" s="29"/>
      <c r="H4" s="2" t="s">
        <v>0</v>
      </c>
      <c r="I4" s="11"/>
      <c r="J4" s="11"/>
      <c r="K4" s="19"/>
      <c r="L4" s="19"/>
      <c r="M4" s="19"/>
      <c r="N4" s="19"/>
    </row>
    <row r="5" spans="5:14" ht="15.75" x14ac:dyDescent="0.25">
      <c r="E5" s="29"/>
      <c r="F5" s="29"/>
      <c r="G5" s="29"/>
      <c r="H5" s="14" t="s">
        <v>212</v>
      </c>
      <c r="I5" s="11"/>
      <c r="J5" s="11"/>
      <c r="K5" s="19"/>
      <c r="L5" s="19"/>
      <c r="M5" s="19"/>
      <c r="N5" s="19"/>
    </row>
    <row r="6" spans="5:14" ht="12.75" x14ac:dyDescent="0.2">
      <c r="E6" s="29"/>
      <c r="F6" s="29"/>
      <c r="G6" s="29"/>
      <c r="H6" s="29"/>
      <c r="I6" s="11"/>
      <c r="J6" s="11"/>
      <c r="K6" s="19"/>
      <c r="L6" s="19"/>
      <c r="M6" s="19"/>
      <c r="N6" s="19"/>
    </row>
    <row r="7" spans="5:14" ht="18" x14ac:dyDescent="0.25">
      <c r="E7" s="30"/>
      <c r="F7" s="30"/>
      <c r="G7" s="30"/>
      <c r="H7" s="30"/>
      <c r="J7" s="13"/>
      <c r="K7" s="17"/>
      <c r="L7" s="17"/>
      <c r="M7" s="17"/>
      <c r="N7" s="17"/>
    </row>
    <row r="8" spans="5:14" ht="15" x14ac:dyDescent="0.2">
      <c r="E8" s="31"/>
      <c r="F8" s="31"/>
      <c r="G8" s="31"/>
      <c r="H8" s="31"/>
      <c r="J8" s="15"/>
      <c r="K8" s="18"/>
      <c r="L8" s="18"/>
      <c r="M8" s="18"/>
      <c r="N8" s="18"/>
    </row>
    <row r="10" spans="5:14" ht="38.25" x14ac:dyDescent="0.2">
      <c r="E10" s="79" t="s">
        <v>100</v>
      </c>
      <c r="F10" s="79" t="s">
        <v>101</v>
      </c>
      <c r="G10" s="79" t="s">
        <v>102</v>
      </c>
      <c r="H10" s="79" t="s">
        <v>103</v>
      </c>
      <c r="I10" s="79" t="s">
        <v>104</v>
      </c>
      <c r="J10" s="80" t="s">
        <v>112</v>
      </c>
      <c r="K10" s="25" t="s">
        <v>99</v>
      </c>
      <c r="L10" s="25" t="s">
        <v>105</v>
      </c>
      <c r="M10" s="25" t="s">
        <v>106</v>
      </c>
      <c r="N10" s="25" t="s">
        <v>99</v>
      </c>
    </row>
    <row r="11" spans="5:14" ht="15.75" x14ac:dyDescent="0.25">
      <c r="E11" s="81"/>
      <c r="F11" s="81"/>
      <c r="G11" s="81"/>
      <c r="H11" s="81"/>
      <c r="I11" s="81"/>
      <c r="J11" s="82" t="s">
        <v>107</v>
      </c>
      <c r="K11" s="83"/>
      <c r="L11" s="63"/>
      <c r="M11" s="63"/>
      <c r="N11" s="84">
        <f>N58+N92+N96+N119+N121</f>
        <v>14846709.995999999</v>
      </c>
    </row>
    <row r="12" spans="5:14" ht="12.75" x14ac:dyDescent="0.2">
      <c r="E12" s="26">
        <v>41706</v>
      </c>
      <c r="F12" s="26" t="s">
        <v>109</v>
      </c>
      <c r="G12" s="26" t="s">
        <v>110</v>
      </c>
      <c r="H12" s="26" t="s">
        <v>111</v>
      </c>
      <c r="I12" s="85">
        <v>1131</v>
      </c>
      <c r="J12" s="86" t="s">
        <v>113</v>
      </c>
      <c r="K12" s="87">
        <v>1426835.37</v>
      </c>
      <c r="L12" s="87">
        <v>0</v>
      </c>
      <c r="M12" s="88">
        <v>0</v>
      </c>
      <c r="N12" s="87">
        <v>1426835.3699999996</v>
      </c>
    </row>
    <row r="13" spans="5:14" ht="12.75" x14ac:dyDescent="0.2">
      <c r="E13" s="26">
        <v>41706</v>
      </c>
      <c r="F13" s="26" t="s">
        <v>109</v>
      </c>
      <c r="G13" s="26" t="s">
        <v>110</v>
      </c>
      <c r="H13" s="26" t="s">
        <v>111</v>
      </c>
      <c r="I13" s="85">
        <v>1212</v>
      </c>
      <c r="J13" s="86" t="s">
        <v>114</v>
      </c>
      <c r="K13" s="87">
        <v>259560</v>
      </c>
      <c r="L13" s="87">
        <v>0</v>
      </c>
      <c r="M13" s="88">
        <v>0</v>
      </c>
      <c r="N13" s="87">
        <v>259560</v>
      </c>
    </row>
    <row r="14" spans="5:14" ht="12.75" x14ac:dyDescent="0.2">
      <c r="E14" s="26">
        <v>41706</v>
      </c>
      <c r="F14" s="26" t="s">
        <v>109</v>
      </c>
      <c r="G14" s="26" t="s">
        <v>110</v>
      </c>
      <c r="H14" s="26" t="s">
        <v>111</v>
      </c>
      <c r="I14" s="85">
        <v>1321</v>
      </c>
      <c r="J14" s="89" t="s">
        <v>115</v>
      </c>
      <c r="K14" s="90">
        <v>23859.96</v>
      </c>
      <c r="L14" s="87">
        <v>0</v>
      </c>
      <c r="M14" s="88">
        <v>0</v>
      </c>
      <c r="N14" s="91">
        <v>23859.960000000003</v>
      </c>
    </row>
    <row r="15" spans="5:14" ht="12.75" x14ac:dyDescent="0.2">
      <c r="E15" s="26">
        <v>41706</v>
      </c>
      <c r="F15" s="26" t="s">
        <v>109</v>
      </c>
      <c r="G15" s="26" t="s">
        <v>110</v>
      </c>
      <c r="H15" s="26" t="s">
        <v>111</v>
      </c>
      <c r="I15" s="85">
        <v>1323</v>
      </c>
      <c r="J15" s="89" t="s">
        <v>116</v>
      </c>
      <c r="K15" s="90">
        <v>190879.68</v>
      </c>
      <c r="L15" s="87">
        <v>0</v>
      </c>
      <c r="M15" s="88">
        <f>+N15-K15</f>
        <v>0</v>
      </c>
      <c r="N15" s="91">
        <v>190879.68</v>
      </c>
    </row>
    <row r="16" spans="5:14" ht="12.75" x14ac:dyDescent="0.2">
      <c r="E16" s="26">
        <v>41706</v>
      </c>
      <c r="F16" s="26" t="s">
        <v>109</v>
      </c>
      <c r="G16" s="26" t="s">
        <v>110</v>
      </c>
      <c r="H16" s="26" t="s">
        <v>111</v>
      </c>
      <c r="I16" s="85">
        <v>1413</v>
      </c>
      <c r="J16" s="89" t="s">
        <v>117</v>
      </c>
      <c r="K16" s="90">
        <v>391400</v>
      </c>
      <c r="L16" s="87">
        <v>0</v>
      </c>
      <c r="M16" s="88">
        <v>0</v>
      </c>
      <c r="N16" s="91">
        <v>391400</v>
      </c>
    </row>
    <row r="17" spans="5:14" ht="12.75" x14ac:dyDescent="0.2">
      <c r="E17" s="26">
        <v>41706</v>
      </c>
      <c r="F17" s="26" t="s">
        <v>109</v>
      </c>
      <c r="G17" s="26" t="s">
        <v>110</v>
      </c>
      <c r="H17" s="26" t="s">
        <v>111</v>
      </c>
      <c r="I17" s="85">
        <v>1421</v>
      </c>
      <c r="J17" s="89" t="s">
        <v>118</v>
      </c>
      <c r="K17" s="90">
        <v>185400</v>
      </c>
      <c r="L17" s="87">
        <v>0</v>
      </c>
      <c r="M17" s="88">
        <v>0</v>
      </c>
      <c r="N17" s="91">
        <v>185400</v>
      </c>
    </row>
    <row r="18" spans="5:14" ht="12.75" x14ac:dyDescent="0.2">
      <c r="E18" s="26">
        <v>41706</v>
      </c>
      <c r="F18" s="26" t="s">
        <v>109</v>
      </c>
      <c r="G18" s="26" t="s">
        <v>110</v>
      </c>
      <c r="H18" s="26" t="s">
        <v>111</v>
      </c>
      <c r="I18" s="85">
        <v>1431</v>
      </c>
      <c r="J18" s="89" t="s">
        <v>119</v>
      </c>
      <c r="K18" s="90">
        <v>257500</v>
      </c>
      <c r="L18" s="87">
        <v>0</v>
      </c>
      <c r="M18" s="88">
        <v>0</v>
      </c>
      <c r="N18" s="91">
        <v>257500</v>
      </c>
    </row>
    <row r="19" spans="5:14" ht="12.75" x14ac:dyDescent="0.2">
      <c r="E19" s="26">
        <v>41706</v>
      </c>
      <c r="F19" s="26" t="s">
        <v>109</v>
      </c>
      <c r="G19" s="26" t="s">
        <v>110</v>
      </c>
      <c r="H19" s="26" t="s">
        <v>111</v>
      </c>
      <c r="I19" s="85">
        <v>1522</v>
      </c>
      <c r="J19" s="89" t="s">
        <v>120</v>
      </c>
      <c r="K19" s="90">
        <v>110000</v>
      </c>
      <c r="L19" s="87">
        <v>0</v>
      </c>
      <c r="M19" s="88">
        <v>0</v>
      </c>
      <c r="N19" s="91">
        <v>110000</v>
      </c>
    </row>
    <row r="20" spans="5:14" ht="12.75" x14ac:dyDescent="0.2">
      <c r="E20" s="26">
        <v>41706</v>
      </c>
      <c r="F20" s="26" t="s">
        <v>109</v>
      </c>
      <c r="G20" s="26" t="s">
        <v>110</v>
      </c>
      <c r="H20" s="26" t="s">
        <v>111</v>
      </c>
      <c r="I20" s="85">
        <v>1541</v>
      </c>
      <c r="J20" s="89" t="s">
        <v>121</v>
      </c>
      <c r="K20" s="90">
        <v>91800</v>
      </c>
      <c r="L20" s="87">
        <v>0</v>
      </c>
      <c r="M20" s="87">
        <v>0</v>
      </c>
      <c r="N20" s="91">
        <v>91800</v>
      </c>
    </row>
    <row r="21" spans="5:14" ht="12.75" x14ac:dyDescent="0.2">
      <c r="E21" s="26">
        <v>41706</v>
      </c>
      <c r="F21" s="26" t="s">
        <v>109</v>
      </c>
      <c r="G21" s="26" t="s">
        <v>110</v>
      </c>
      <c r="H21" s="26" t="s">
        <v>111</v>
      </c>
      <c r="I21" s="85">
        <v>1551</v>
      </c>
      <c r="J21" s="89" t="s">
        <v>122</v>
      </c>
      <c r="K21" s="90">
        <v>15450</v>
      </c>
      <c r="L21" s="87">
        <v>0</v>
      </c>
      <c r="M21" s="88">
        <v>0</v>
      </c>
      <c r="N21" s="91">
        <v>15450</v>
      </c>
    </row>
    <row r="22" spans="5:14" ht="12.75" x14ac:dyDescent="0.2">
      <c r="E22" s="26">
        <v>41706</v>
      </c>
      <c r="F22" s="26" t="s">
        <v>109</v>
      </c>
      <c r="G22" s="26" t="s">
        <v>110</v>
      </c>
      <c r="H22" s="26" t="s">
        <v>111</v>
      </c>
      <c r="I22" s="85">
        <v>1591</v>
      </c>
      <c r="J22" s="89" t="s">
        <v>123</v>
      </c>
      <c r="K22" s="90">
        <v>5150</v>
      </c>
      <c r="L22" s="87">
        <v>0</v>
      </c>
      <c r="M22" s="88">
        <v>0</v>
      </c>
      <c r="N22" s="91">
        <v>5150</v>
      </c>
    </row>
    <row r="23" spans="5:14" ht="12.75" x14ac:dyDescent="0.2">
      <c r="E23" s="26">
        <v>41706</v>
      </c>
      <c r="F23" s="26" t="s">
        <v>109</v>
      </c>
      <c r="G23" s="26" t="s">
        <v>110</v>
      </c>
      <c r="H23" s="26" t="s">
        <v>111</v>
      </c>
      <c r="I23" s="85">
        <v>1711</v>
      </c>
      <c r="J23" s="92" t="s">
        <v>124</v>
      </c>
      <c r="K23" s="90">
        <v>285367.07</v>
      </c>
      <c r="L23" s="87">
        <v>0</v>
      </c>
      <c r="M23" s="88">
        <f>+N23-K23</f>
        <v>3.9999999571591616E-3</v>
      </c>
      <c r="N23" s="91">
        <v>285367.07399999996</v>
      </c>
    </row>
    <row r="24" spans="5:14" ht="12.75" x14ac:dyDescent="0.2">
      <c r="E24" s="26">
        <v>41706</v>
      </c>
      <c r="F24" s="26" t="s">
        <v>109</v>
      </c>
      <c r="G24" s="26" t="s">
        <v>110</v>
      </c>
      <c r="H24" s="26" t="s">
        <v>111</v>
      </c>
      <c r="I24" s="85">
        <v>2111</v>
      </c>
      <c r="J24" s="86" t="s">
        <v>125</v>
      </c>
      <c r="K24" s="90">
        <v>51500</v>
      </c>
      <c r="L24" s="87">
        <v>0</v>
      </c>
      <c r="M24" s="88">
        <v>0</v>
      </c>
      <c r="N24" s="91">
        <v>51500</v>
      </c>
    </row>
    <row r="25" spans="5:14" ht="12.75" x14ac:dyDescent="0.2">
      <c r="E25" s="26">
        <v>41706</v>
      </c>
      <c r="F25" s="26" t="s">
        <v>109</v>
      </c>
      <c r="G25" s="26" t="s">
        <v>110</v>
      </c>
      <c r="H25" s="26" t="s">
        <v>111</v>
      </c>
      <c r="I25" s="93">
        <v>2121</v>
      </c>
      <c r="J25" s="89" t="s">
        <v>126</v>
      </c>
      <c r="K25" s="90">
        <v>72100</v>
      </c>
      <c r="L25" s="87">
        <v>0</v>
      </c>
      <c r="M25" s="88">
        <v>0</v>
      </c>
      <c r="N25" s="91">
        <v>72100</v>
      </c>
    </row>
    <row r="26" spans="5:14" ht="12.75" x14ac:dyDescent="0.2">
      <c r="E26" s="26">
        <v>41706</v>
      </c>
      <c r="F26" s="26" t="s">
        <v>109</v>
      </c>
      <c r="G26" s="26" t="s">
        <v>110</v>
      </c>
      <c r="H26" s="26" t="s">
        <v>111</v>
      </c>
      <c r="I26" s="85">
        <v>2161</v>
      </c>
      <c r="J26" s="89" t="s">
        <v>127</v>
      </c>
      <c r="K26" s="90">
        <v>6180</v>
      </c>
      <c r="L26" s="87">
        <v>0</v>
      </c>
      <c r="M26" s="88">
        <v>0</v>
      </c>
      <c r="N26" s="91">
        <v>6180</v>
      </c>
    </row>
    <row r="27" spans="5:14" ht="12.75" x14ac:dyDescent="0.2">
      <c r="E27" s="26">
        <v>41706</v>
      </c>
      <c r="F27" s="26" t="s">
        <v>109</v>
      </c>
      <c r="G27" s="26" t="s">
        <v>110</v>
      </c>
      <c r="H27" s="26" t="s">
        <v>111</v>
      </c>
      <c r="I27" s="85">
        <v>2212</v>
      </c>
      <c r="J27" s="89" t="s">
        <v>128</v>
      </c>
      <c r="K27" s="90">
        <v>20600</v>
      </c>
      <c r="L27" s="87">
        <v>0</v>
      </c>
      <c r="M27" s="88">
        <v>0</v>
      </c>
      <c r="N27" s="91">
        <v>20600</v>
      </c>
    </row>
    <row r="28" spans="5:14" ht="12.75" x14ac:dyDescent="0.2">
      <c r="E28" s="26">
        <v>41706</v>
      </c>
      <c r="F28" s="26" t="s">
        <v>109</v>
      </c>
      <c r="G28" s="26" t="s">
        <v>110</v>
      </c>
      <c r="H28" s="26" t="s">
        <v>111</v>
      </c>
      <c r="I28" s="85">
        <v>2612</v>
      </c>
      <c r="J28" s="89" t="s">
        <v>129</v>
      </c>
      <c r="K28" s="90">
        <v>15450</v>
      </c>
      <c r="L28" s="87">
        <v>0</v>
      </c>
      <c r="M28" s="88">
        <v>0</v>
      </c>
      <c r="N28" s="91">
        <v>15450</v>
      </c>
    </row>
    <row r="29" spans="5:14" ht="12.75" x14ac:dyDescent="0.2">
      <c r="E29" s="26">
        <v>41706</v>
      </c>
      <c r="F29" s="26" t="s">
        <v>109</v>
      </c>
      <c r="G29" s="26" t="s">
        <v>110</v>
      </c>
      <c r="H29" s="26" t="s">
        <v>111</v>
      </c>
      <c r="I29" s="85">
        <v>2711</v>
      </c>
      <c r="J29" s="89" t="s">
        <v>130</v>
      </c>
      <c r="K29" s="90">
        <v>5150</v>
      </c>
      <c r="L29" s="87">
        <v>0</v>
      </c>
      <c r="M29" s="88">
        <v>0</v>
      </c>
      <c r="N29" s="91">
        <v>5150</v>
      </c>
    </row>
    <row r="30" spans="5:14" ht="12.75" x14ac:dyDescent="0.2">
      <c r="E30" s="26">
        <v>41706</v>
      </c>
      <c r="F30" s="26" t="s">
        <v>109</v>
      </c>
      <c r="G30" s="26" t="s">
        <v>110</v>
      </c>
      <c r="H30" s="26" t="s">
        <v>111</v>
      </c>
      <c r="I30" s="85">
        <v>3111</v>
      </c>
      <c r="J30" s="89" t="s">
        <v>131</v>
      </c>
      <c r="K30" s="90">
        <v>12360</v>
      </c>
      <c r="L30" s="87">
        <v>0</v>
      </c>
      <c r="M30" s="88">
        <v>0</v>
      </c>
      <c r="N30" s="91">
        <v>12360</v>
      </c>
    </row>
    <row r="31" spans="5:14" ht="12.75" x14ac:dyDescent="0.2">
      <c r="E31" s="26">
        <v>41706</v>
      </c>
      <c r="F31" s="26" t="s">
        <v>109</v>
      </c>
      <c r="G31" s="26" t="s">
        <v>110</v>
      </c>
      <c r="H31" s="26" t="s">
        <v>111</v>
      </c>
      <c r="I31" s="85">
        <v>3141</v>
      </c>
      <c r="J31" s="89" t="s">
        <v>132</v>
      </c>
      <c r="K31" s="90">
        <v>20600</v>
      </c>
      <c r="L31" s="87">
        <v>0</v>
      </c>
      <c r="M31" s="88">
        <v>0</v>
      </c>
      <c r="N31" s="91">
        <v>20600</v>
      </c>
    </row>
    <row r="32" spans="5:14" ht="12.75" x14ac:dyDescent="0.2">
      <c r="E32" s="26">
        <v>41706</v>
      </c>
      <c r="F32" s="26" t="s">
        <v>109</v>
      </c>
      <c r="G32" s="26" t="s">
        <v>110</v>
      </c>
      <c r="H32" s="26" t="s">
        <v>111</v>
      </c>
      <c r="I32" s="85">
        <v>3151</v>
      </c>
      <c r="J32" s="89" t="s">
        <v>133</v>
      </c>
      <c r="K32" s="90">
        <v>20600</v>
      </c>
      <c r="L32" s="87">
        <v>0</v>
      </c>
      <c r="M32" s="88">
        <v>0</v>
      </c>
      <c r="N32" s="91">
        <v>20600</v>
      </c>
    </row>
    <row r="33" spans="5:14" ht="12.75" x14ac:dyDescent="0.2">
      <c r="E33" s="26">
        <v>41706</v>
      </c>
      <c r="F33" s="26" t="s">
        <v>109</v>
      </c>
      <c r="G33" s="26" t="s">
        <v>110</v>
      </c>
      <c r="H33" s="26" t="s">
        <v>111</v>
      </c>
      <c r="I33" s="85">
        <v>3152</v>
      </c>
      <c r="J33" s="89" t="s">
        <v>134</v>
      </c>
      <c r="K33" s="90">
        <v>2060</v>
      </c>
      <c r="L33" s="87">
        <v>0</v>
      </c>
      <c r="M33" s="88">
        <v>0</v>
      </c>
      <c r="N33" s="91">
        <v>2060</v>
      </c>
    </row>
    <row r="34" spans="5:14" ht="12.75" x14ac:dyDescent="0.2">
      <c r="E34" s="26">
        <v>41706</v>
      </c>
      <c r="F34" s="26" t="s">
        <v>109</v>
      </c>
      <c r="G34" s="26" t="s">
        <v>110</v>
      </c>
      <c r="H34" s="26" t="s">
        <v>111</v>
      </c>
      <c r="I34" s="85">
        <v>3181</v>
      </c>
      <c r="J34" s="89" t="s">
        <v>135</v>
      </c>
      <c r="K34" s="90">
        <v>1545</v>
      </c>
      <c r="L34" s="87">
        <v>0</v>
      </c>
      <c r="M34" s="88">
        <v>0</v>
      </c>
      <c r="N34" s="91">
        <v>1545</v>
      </c>
    </row>
    <row r="35" spans="5:14" ht="12.75" x14ac:dyDescent="0.2">
      <c r="E35" s="26">
        <v>41706</v>
      </c>
      <c r="F35" s="26" t="s">
        <v>109</v>
      </c>
      <c r="G35" s="26" t="s">
        <v>110</v>
      </c>
      <c r="H35" s="26" t="s">
        <v>111</v>
      </c>
      <c r="I35" s="85">
        <v>3192</v>
      </c>
      <c r="J35" s="89" t="s">
        <v>136</v>
      </c>
      <c r="K35" s="90">
        <v>1030</v>
      </c>
      <c r="L35" s="87">
        <v>0</v>
      </c>
      <c r="M35" s="88">
        <v>0</v>
      </c>
      <c r="N35" s="91">
        <v>1030</v>
      </c>
    </row>
    <row r="36" spans="5:14" ht="12.75" x14ac:dyDescent="0.2">
      <c r="E36" s="26">
        <v>41706</v>
      </c>
      <c r="F36" s="26" t="s">
        <v>109</v>
      </c>
      <c r="G36" s="26" t="s">
        <v>110</v>
      </c>
      <c r="H36" s="26" t="s">
        <v>111</v>
      </c>
      <c r="I36" s="85">
        <v>3311</v>
      </c>
      <c r="J36" s="89" t="s">
        <v>137</v>
      </c>
      <c r="K36" s="90">
        <v>189520</v>
      </c>
      <c r="L36" s="87">
        <v>0</v>
      </c>
      <c r="M36" s="88">
        <v>0</v>
      </c>
      <c r="N36" s="91">
        <v>189520</v>
      </c>
    </row>
    <row r="37" spans="5:14" ht="12.75" x14ac:dyDescent="0.2">
      <c r="E37" s="26">
        <v>41706</v>
      </c>
      <c r="F37" s="26" t="s">
        <v>109</v>
      </c>
      <c r="G37" s="26" t="s">
        <v>110</v>
      </c>
      <c r="H37" s="26" t="s">
        <v>111</v>
      </c>
      <c r="I37" s="85">
        <v>3312</v>
      </c>
      <c r="J37" s="89" t="s">
        <v>138</v>
      </c>
      <c r="K37" s="90">
        <v>42230</v>
      </c>
      <c r="L37" s="87">
        <v>0</v>
      </c>
      <c r="M37" s="88">
        <v>0</v>
      </c>
      <c r="N37" s="91">
        <v>42230</v>
      </c>
    </row>
    <row r="38" spans="5:14" ht="12.75" x14ac:dyDescent="0.2">
      <c r="E38" s="26">
        <v>41706</v>
      </c>
      <c r="F38" s="26" t="s">
        <v>109</v>
      </c>
      <c r="G38" s="26" t="s">
        <v>110</v>
      </c>
      <c r="H38" s="26" t="s">
        <v>111</v>
      </c>
      <c r="I38" s="93">
        <v>3332</v>
      </c>
      <c r="J38" s="94" t="s">
        <v>139</v>
      </c>
      <c r="K38" s="90">
        <v>51500</v>
      </c>
      <c r="L38" s="87">
        <v>0</v>
      </c>
      <c r="M38" s="88">
        <v>0</v>
      </c>
      <c r="N38" s="91">
        <v>51500</v>
      </c>
    </row>
    <row r="39" spans="5:14" ht="12.75" x14ac:dyDescent="0.2">
      <c r="E39" s="26">
        <v>41706</v>
      </c>
      <c r="F39" s="26" t="s">
        <v>109</v>
      </c>
      <c r="G39" s="26" t="s">
        <v>110</v>
      </c>
      <c r="H39" s="26" t="s">
        <v>111</v>
      </c>
      <c r="I39" s="85">
        <v>3341</v>
      </c>
      <c r="J39" s="27" t="s">
        <v>140</v>
      </c>
      <c r="K39" s="90">
        <v>5150</v>
      </c>
      <c r="L39" s="87">
        <v>0</v>
      </c>
      <c r="M39" s="88">
        <v>0</v>
      </c>
      <c r="N39" s="91">
        <v>5150</v>
      </c>
    </row>
    <row r="40" spans="5:14" ht="12.75" x14ac:dyDescent="0.2">
      <c r="E40" s="26">
        <v>41706</v>
      </c>
      <c r="F40" s="26" t="s">
        <v>109</v>
      </c>
      <c r="G40" s="26" t="s">
        <v>110</v>
      </c>
      <c r="H40" s="26" t="s">
        <v>111</v>
      </c>
      <c r="I40" s="93">
        <v>3391</v>
      </c>
      <c r="J40" s="27" t="s">
        <v>141</v>
      </c>
      <c r="K40" s="90">
        <v>15000</v>
      </c>
      <c r="L40" s="87">
        <v>0</v>
      </c>
      <c r="M40" s="88">
        <v>0</v>
      </c>
      <c r="N40" s="91">
        <v>15000</v>
      </c>
    </row>
    <row r="41" spans="5:14" ht="12.75" x14ac:dyDescent="0.2">
      <c r="E41" s="26">
        <v>41706</v>
      </c>
      <c r="F41" s="26" t="s">
        <v>109</v>
      </c>
      <c r="G41" s="26" t="s">
        <v>110</v>
      </c>
      <c r="H41" s="26" t="s">
        <v>111</v>
      </c>
      <c r="I41" s="93">
        <v>3411</v>
      </c>
      <c r="J41" s="89" t="s">
        <v>142</v>
      </c>
      <c r="K41" s="90">
        <v>9270</v>
      </c>
      <c r="L41" s="87">
        <v>0</v>
      </c>
      <c r="M41" s="88">
        <v>0</v>
      </c>
      <c r="N41" s="91">
        <v>9270</v>
      </c>
    </row>
    <row r="42" spans="5:14" ht="12.75" x14ac:dyDescent="0.2">
      <c r="E42" s="26">
        <v>41706</v>
      </c>
      <c r="F42" s="26" t="s">
        <v>109</v>
      </c>
      <c r="G42" s="26" t="s">
        <v>110</v>
      </c>
      <c r="H42" s="26" t="s">
        <v>111</v>
      </c>
      <c r="I42" s="93">
        <v>3471</v>
      </c>
      <c r="J42" s="89" t="s">
        <v>143</v>
      </c>
      <c r="K42" s="90">
        <v>1030</v>
      </c>
      <c r="L42" s="87">
        <v>0</v>
      </c>
      <c r="M42" s="88">
        <v>0</v>
      </c>
      <c r="N42" s="91">
        <v>1030</v>
      </c>
    </row>
    <row r="43" spans="5:14" ht="12.75" x14ac:dyDescent="0.2">
      <c r="E43" s="26">
        <v>41706</v>
      </c>
      <c r="F43" s="26" t="s">
        <v>109</v>
      </c>
      <c r="G43" s="26" t="s">
        <v>110</v>
      </c>
      <c r="H43" s="26" t="s">
        <v>111</v>
      </c>
      <c r="I43" s="93">
        <v>3511</v>
      </c>
      <c r="J43" s="89" t="s">
        <v>144</v>
      </c>
      <c r="K43" s="90">
        <v>5150</v>
      </c>
      <c r="L43" s="87">
        <v>0</v>
      </c>
      <c r="M43" s="88">
        <v>0</v>
      </c>
      <c r="N43" s="91">
        <v>5150</v>
      </c>
    </row>
    <row r="44" spans="5:14" ht="12.75" x14ac:dyDescent="0.2">
      <c r="E44" s="26">
        <v>41706</v>
      </c>
      <c r="F44" s="26" t="s">
        <v>109</v>
      </c>
      <c r="G44" s="26" t="s">
        <v>110</v>
      </c>
      <c r="H44" s="26" t="s">
        <v>111</v>
      </c>
      <c r="I44" s="93">
        <v>3531</v>
      </c>
      <c r="J44" s="89" t="s">
        <v>145</v>
      </c>
      <c r="K44" s="90">
        <v>23690</v>
      </c>
      <c r="L44" s="87">
        <v>0</v>
      </c>
      <c r="M44" s="88">
        <v>0</v>
      </c>
      <c r="N44" s="91">
        <v>23690</v>
      </c>
    </row>
    <row r="45" spans="5:14" ht="12.75" x14ac:dyDescent="0.2">
      <c r="E45" s="26">
        <v>41706</v>
      </c>
      <c r="F45" s="26" t="s">
        <v>109</v>
      </c>
      <c r="G45" s="26" t="s">
        <v>110</v>
      </c>
      <c r="H45" s="26" t="s">
        <v>111</v>
      </c>
      <c r="I45" s="85">
        <v>3551</v>
      </c>
      <c r="J45" s="89" t="s">
        <v>146</v>
      </c>
      <c r="K45" s="90">
        <v>20600</v>
      </c>
      <c r="L45" s="87">
        <v>0</v>
      </c>
      <c r="M45" s="88">
        <v>0</v>
      </c>
      <c r="N45" s="91">
        <v>20600</v>
      </c>
    </row>
    <row r="46" spans="5:14" ht="12.75" x14ac:dyDescent="0.2">
      <c r="E46" s="26">
        <v>41706</v>
      </c>
      <c r="F46" s="26" t="s">
        <v>109</v>
      </c>
      <c r="G46" s="26" t="s">
        <v>110</v>
      </c>
      <c r="H46" s="26" t="s">
        <v>111</v>
      </c>
      <c r="I46" s="85">
        <v>3571</v>
      </c>
      <c r="J46" s="94" t="s">
        <v>147</v>
      </c>
      <c r="K46" s="90">
        <v>10300</v>
      </c>
      <c r="L46" s="87">
        <v>0</v>
      </c>
      <c r="M46" s="88">
        <v>0</v>
      </c>
      <c r="N46" s="91">
        <v>10300</v>
      </c>
    </row>
    <row r="47" spans="5:14" ht="12.75" x14ac:dyDescent="0.2">
      <c r="E47" s="26">
        <v>41706</v>
      </c>
      <c r="F47" s="26" t="s">
        <v>109</v>
      </c>
      <c r="G47" s="26" t="s">
        <v>110</v>
      </c>
      <c r="H47" s="26" t="s">
        <v>111</v>
      </c>
      <c r="I47" s="85">
        <v>3591</v>
      </c>
      <c r="J47" s="27" t="s">
        <v>148</v>
      </c>
      <c r="K47" s="90">
        <v>5150</v>
      </c>
      <c r="L47" s="87">
        <v>0</v>
      </c>
      <c r="M47" s="88">
        <v>0</v>
      </c>
      <c r="N47" s="91">
        <v>5150</v>
      </c>
    </row>
    <row r="48" spans="5:14" ht="12.75" x14ac:dyDescent="0.2">
      <c r="E48" s="26">
        <v>41706</v>
      </c>
      <c r="F48" s="26" t="s">
        <v>109</v>
      </c>
      <c r="G48" s="26" t="s">
        <v>110</v>
      </c>
      <c r="H48" s="26" t="s">
        <v>111</v>
      </c>
      <c r="I48" s="85">
        <v>3612</v>
      </c>
      <c r="J48" s="89" t="s">
        <v>149</v>
      </c>
      <c r="K48" s="90">
        <v>58710</v>
      </c>
      <c r="L48" s="87">
        <v>0</v>
      </c>
      <c r="M48" s="88">
        <v>0</v>
      </c>
      <c r="N48" s="91">
        <v>58710</v>
      </c>
    </row>
    <row r="49" spans="5:14" ht="12.75" x14ac:dyDescent="0.2">
      <c r="E49" s="26">
        <v>41706</v>
      </c>
      <c r="F49" s="26" t="s">
        <v>109</v>
      </c>
      <c r="G49" s="26" t="s">
        <v>110</v>
      </c>
      <c r="H49" s="26" t="s">
        <v>111</v>
      </c>
      <c r="I49" s="85">
        <v>3613</v>
      </c>
      <c r="J49" s="89" t="s">
        <v>150</v>
      </c>
      <c r="K49" s="90">
        <v>20600</v>
      </c>
      <c r="L49" s="87">
        <v>0</v>
      </c>
      <c r="M49" s="88">
        <v>0</v>
      </c>
      <c r="N49" s="91">
        <v>20600</v>
      </c>
    </row>
    <row r="50" spans="5:14" ht="12.75" x14ac:dyDescent="0.2">
      <c r="E50" s="26">
        <v>41706</v>
      </c>
      <c r="F50" s="26" t="s">
        <v>109</v>
      </c>
      <c r="G50" s="26" t="s">
        <v>110</v>
      </c>
      <c r="H50" s="26" t="s">
        <v>111</v>
      </c>
      <c r="I50" s="85">
        <v>3721</v>
      </c>
      <c r="J50" s="89" t="s">
        <v>151</v>
      </c>
      <c r="K50" s="90">
        <v>5150</v>
      </c>
      <c r="L50" s="87">
        <v>0</v>
      </c>
      <c r="M50" s="88">
        <v>0</v>
      </c>
      <c r="N50" s="91">
        <v>5150</v>
      </c>
    </row>
    <row r="51" spans="5:14" ht="12.75" x14ac:dyDescent="0.2">
      <c r="E51" s="26">
        <v>41706</v>
      </c>
      <c r="F51" s="26" t="s">
        <v>109</v>
      </c>
      <c r="G51" s="26" t="s">
        <v>110</v>
      </c>
      <c r="H51" s="26" t="s">
        <v>111</v>
      </c>
      <c r="I51" s="85">
        <v>3751</v>
      </c>
      <c r="J51" s="89" t="s">
        <v>152</v>
      </c>
      <c r="K51" s="90">
        <v>7210</v>
      </c>
      <c r="L51" s="87">
        <v>0</v>
      </c>
      <c r="M51" s="88">
        <v>0</v>
      </c>
      <c r="N51" s="91">
        <v>7210</v>
      </c>
    </row>
    <row r="52" spans="5:14" ht="12.75" x14ac:dyDescent="0.2">
      <c r="E52" s="26">
        <v>41706</v>
      </c>
      <c r="F52" s="26" t="s">
        <v>109</v>
      </c>
      <c r="G52" s="26" t="s">
        <v>110</v>
      </c>
      <c r="H52" s="26" t="s">
        <v>111</v>
      </c>
      <c r="I52" s="85">
        <v>3821</v>
      </c>
      <c r="J52" s="89" t="s">
        <v>153</v>
      </c>
      <c r="K52" s="90">
        <v>103000</v>
      </c>
      <c r="L52" s="87">
        <v>0</v>
      </c>
      <c r="M52" s="88">
        <v>0</v>
      </c>
      <c r="N52" s="91">
        <v>103000</v>
      </c>
    </row>
    <row r="53" spans="5:14" ht="12.75" x14ac:dyDescent="0.2">
      <c r="E53" s="26">
        <v>41706</v>
      </c>
      <c r="F53" s="26" t="s">
        <v>109</v>
      </c>
      <c r="G53" s="26" t="s">
        <v>110</v>
      </c>
      <c r="H53" s="26" t="s">
        <v>111</v>
      </c>
      <c r="I53" s="85">
        <v>3921</v>
      </c>
      <c r="J53" s="89" t="s">
        <v>154</v>
      </c>
      <c r="K53" s="90">
        <v>489250</v>
      </c>
      <c r="L53" s="87">
        <v>0</v>
      </c>
      <c r="M53" s="88">
        <v>0</v>
      </c>
      <c r="N53" s="91">
        <v>489250</v>
      </c>
    </row>
    <row r="54" spans="5:14" ht="12.75" x14ac:dyDescent="0.2">
      <c r="E54" s="26">
        <v>41706</v>
      </c>
      <c r="F54" s="26" t="s">
        <v>109</v>
      </c>
      <c r="G54" s="26" t="s">
        <v>110</v>
      </c>
      <c r="H54" s="26" t="s">
        <v>111</v>
      </c>
      <c r="I54" s="85">
        <v>3981</v>
      </c>
      <c r="J54" s="89" t="s">
        <v>155</v>
      </c>
      <c r="K54" s="90">
        <v>74160</v>
      </c>
      <c r="L54" s="87">
        <v>0</v>
      </c>
      <c r="M54" s="88">
        <v>0</v>
      </c>
      <c r="N54" s="91">
        <v>74160</v>
      </c>
    </row>
    <row r="55" spans="5:14" ht="12.75" x14ac:dyDescent="0.2">
      <c r="E55" s="26">
        <v>41706</v>
      </c>
      <c r="F55" s="26" t="s">
        <v>109</v>
      </c>
      <c r="G55" s="26" t="s">
        <v>110</v>
      </c>
      <c r="H55" s="26" t="s">
        <v>111</v>
      </c>
      <c r="I55" s="85">
        <v>5151</v>
      </c>
      <c r="J55" s="94" t="s">
        <v>156</v>
      </c>
      <c r="K55" s="95">
        <v>11738.24</v>
      </c>
      <c r="L55" s="87">
        <v>0</v>
      </c>
      <c r="M55" s="96">
        <v>0</v>
      </c>
      <c r="N55" s="91">
        <v>11738.24</v>
      </c>
    </row>
    <row r="56" spans="5:14" ht="12.75" x14ac:dyDescent="0.2">
      <c r="E56" s="26">
        <v>41706</v>
      </c>
      <c r="F56" s="26" t="s">
        <v>109</v>
      </c>
      <c r="G56" s="26" t="s">
        <v>110</v>
      </c>
      <c r="H56" s="26" t="s">
        <v>111</v>
      </c>
      <c r="I56" s="93">
        <v>5191</v>
      </c>
      <c r="J56" s="86" t="s">
        <v>157</v>
      </c>
      <c r="K56" s="97">
        <v>3090</v>
      </c>
      <c r="L56" s="87">
        <v>0</v>
      </c>
      <c r="M56" s="87">
        <v>0</v>
      </c>
      <c r="N56" s="91">
        <v>3090</v>
      </c>
    </row>
    <row r="57" spans="5:14" ht="12.75" x14ac:dyDescent="0.2">
      <c r="E57" s="26">
        <v>41706</v>
      </c>
      <c r="F57" s="26" t="s">
        <v>109</v>
      </c>
      <c r="G57" s="26" t="s">
        <v>110</v>
      </c>
      <c r="H57" s="26" t="s">
        <v>111</v>
      </c>
      <c r="I57" s="85">
        <v>5971</v>
      </c>
      <c r="J57" s="98" t="s">
        <v>158</v>
      </c>
      <c r="K57" s="99">
        <v>10300</v>
      </c>
      <c r="L57" s="87">
        <v>0</v>
      </c>
      <c r="M57" s="100">
        <v>0</v>
      </c>
      <c r="N57" s="91">
        <v>10300</v>
      </c>
    </row>
    <row r="58" spans="5:14" ht="12.75" x14ac:dyDescent="0.2">
      <c r="E58" s="101"/>
      <c r="F58" s="101"/>
      <c r="G58" s="101"/>
      <c r="H58" s="101"/>
      <c r="I58" s="102"/>
      <c r="J58" s="28" t="s">
        <v>79</v>
      </c>
      <c r="K58" s="103"/>
      <c r="L58" s="103"/>
      <c r="M58" s="104"/>
      <c r="N58" s="103">
        <f>SUM(N12:N57)</f>
        <v>4634175.324</v>
      </c>
    </row>
    <row r="59" spans="5:14" ht="12.75" x14ac:dyDescent="0.2">
      <c r="E59" s="26">
        <v>41706</v>
      </c>
      <c r="F59" s="26" t="s">
        <v>159</v>
      </c>
      <c r="G59" s="26" t="s">
        <v>160</v>
      </c>
      <c r="H59" s="26" t="s">
        <v>111</v>
      </c>
      <c r="I59" s="85">
        <v>1131</v>
      </c>
      <c r="J59" s="105" t="s">
        <v>113</v>
      </c>
      <c r="K59" s="97">
        <v>1671824.1</v>
      </c>
      <c r="L59" s="87">
        <v>0</v>
      </c>
      <c r="M59" s="88">
        <f>+N59-K59</f>
        <v>0</v>
      </c>
      <c r="N59" s="87">
        <v>1671824.0999999996</v>
      </c>
    </row>
    <row r="60" spans="5:14" ht="12.75" x14ac:dyDescent="0.2">
      <c r="E60" s="26">
        <v>41706</v>
      </c>
      <c r="F60" s="26" t="s">
        <v>159</v>
      </c>
      <c r="G60" s="26" t="s">
        <v>160</v>
      </c>
      <c r="H60" s="26" t="s">
        <v>111</v>
      </c>
      <c r="I60" s="106">
        <v>1221</v>
      </c>
      <c r="J60" s="107" t="s">
        <v>161</v>
      </c>
      <c r="K60" s="90">
        <v>383054.76</v>
      </c>
      <c r="L60" s="87">
        <v>0</v>
      </c>
      <c r="M60" s="88">
        <f>+N60-K60</f>
        <v>0</v>
      </c>
      <c r="N60" s="91">
        <v>383054.75999999989</v>
      </c>
    </row>
    <row r="61" spans="5:14" ht="12.75" x14ac:dyDescent="0.2">
      <c r="E61" s="26">
        <v>41706</v>
      </c>
      <c r="F61" s="26" t="s">
        <v>159</v>
      </c>
      <c r="G61" s="26" t="s">
        <v>160</v>
      </c>
      <c r="H61" s="26" t="s">
        <v>111</v>
      </c>
      <c r="I61" s="106">
        <v>1321</v>
      </c>
      <c r="J61" s="107" t="s">
        <v>115</v>
      </c>
      <c r="K61" s="90">
        <v>27482.04</v>
      </c>
      <c r="L61" s="87">
        <v>0</v>
      </c>
      <c r="M61" s="88">
        <f>+N61-K61</f>
        <v>0</v>
      </c>
      <c r="N61" s="91">
        <v>27482.040000000005</v>
      </c>
    </row>
    <row r="62" spans="5:14" ht="12.75" x14ac:dyDescent="0.2">
      <c r="E62" s="26">
        <v>41706</v>
      </c>
      <c r="F62" s="26" t="s">
        <v>159</v>
      </c>
      <c r="G62" s="26" t="s">
        <v>160</v>
      </c>
      <c r="H62" s="26" t="s">
        <v>111</v>
      </c>
      <c r="I62" s="106">
        <v>1323</v>
      </c>
      <c r="J62" s="107" t="s">
        <v>162</v>
      </c>
      <c r="K62" s="90">
        <v>219856.32</v>
      </c>
      <c r="L62" s="87">
        <v>0</v>
      </c>
      <c r="M62" s="88">
        <f>+N62-K62</f>
        <v>0</v>
      </c>
      <c r="N62" s="91">
        <v>219856.32000000007</v>
      </c>
    </row>
    <row r="63" spans="5:14" ht="12.75" x14ac:dyDescent="0.2">
      <c r="E63" s="26">
        <v>41706</v>
      </c>
      <c r="F63" s="26" t="s">
        <v>159</v>
      </c>
      <c r="G63" s="26" t="s">
        <v>160</v>
      </c>
      <c r="H63" s="26" t="s">
        <v>111</v>
      </c>
      <c r="I63" s="106">
        <v>1331</v>
      </c>
      <c r="J63" s="107" t="s">
        <v>163</v>
      </c>
      <c r="K63" s="90">
        <v>7725</v>
      </c>
      <c r="L63" s="87">
        <v>0</v>
      </c>
      <c r="M63" s="88">
        <v>0</v>
      </c>
      <c r="N63" s="91">
        <v>7725</v>
      </c>
    </row>
    <row r="64" spans="5:14" ht="12.75" x14ac:dyDescent="0.2">
      <c r="E64" s="26">
        <v>41706</v>
      </c>
      <c r="F64" s="26" t="s">
        <v>159</v>
      </c>
      <c r="G64" s="26" t="s">
        <v>160</v>
      </c>
      <c r="H64" s="26" t="s">
        <v>111</v>
      </c>
      <c r="I64" s="108">
        <v>1522</v>
      </c>
      <c r="J64" s="107" t="s">
        <v>164</v>
      </c>
      <c r="K64" s="90">
        <v>91450</v>
      </c>
      <c r="L64" s="87">
        <v>0</v>
      </c>
      <c r="M64" s="88">
        <v>0</v>
      </c>
      <c r="N64" s="91">
        <v>91450</v>
      </c>
    </row>
    <row r="65" spans="5:14" ht="12.75" x14ac:dyDescent="0.2">
      <c r="E65" s="26">
        <v>41706</v>
      </c>
      <c r="F65" s="26" t="s">
        <v>159</v>
      </c>
      <c r="G65" s="26" t="s">
        <v>160</v>
      </c>
      <c r="H65" s="26" t="s">
        <v>111</v>
      </c>
      <c r="I65" s="106">
        <v>1541</v>
      </c>
      <c r="J65" s="107" t="s">
        <v>121</v>
      </c>
      <c r="K65" s="90">
        <v>150000</v>
      </c>
      <c r="L65" s="87">
        <v>0</v>
      </c>
      <c r="M65" s="87">
        <v>0</v>
      </c>
      <c r="N65" s="91">
        <v>150000</v>
      </c>
    </row>
    <row r="66" spans="5:14" ht="12.75" x14ac:dyDescent="0.2">
      <c r="E66" s="26">
        <v>41706</v>
      </c>
      <c r="F66" s="26" t="s">
        <v>159</v>
      </c>
      <c r="G66" s="26" t="s">
        <v>160</v>
      </c>
      <c r="H66" s="26" t="s">
        <v>111</v>
      </c>
      <c r="I66" s="108">
        <v>1591</v>
      </c>
      <c r="J66" s="107" t="s">
        <v>123</v>
      </c>
      <c r="K66" s="90">
        <v>15450</v>
      </c>
      <c r="L66" s="87">
        <v>0</v>
      </c>
      <c r="M66" s="87">
        <v>0</v>
      </c>
      <c r="N66" s="91">
        <v>15450</v>
      </c>
    </row>
    <row r="67" spans="5:14" ht="12.75" x14ac:dyDescent="0.2">
      <c r="E67" s="26">
        <v>41706</v>
      </c>
      <c r="F67" s="26" t="s">
        <v>159</v>
      </c>
      <c r="G67" s="26" t="s">
        <v>160</v>
      </c>
      <c r="H67" s="26" t="s">
        <v>111</v>
      </c>
      <c r="I67" s="106">
        <v>1711</v>
      </c>
      <c r="J67" s="109" t="s">
        <v>124</v>
      </c>
      <c r="K67" s="90">
        <v>334364.82</v>
      </c>
      <c r="L67" s="87">
        <v>0</v>
      </c>
      <c r="M67" s="88">
        <f>+N67-K67</f>
        <v>0</v>
      </c>
      <c r="N67" s="91">
        <v>334364.81999999995</v>
      </c>
    </row>
    <row r="68" spans="5:14" ht="12.75" x14ac:dyDescent="0.2">
      <c r="E68" s="26">
        <v>41706</v>
      </c>
      <c r="F68" s="26" t="s">
        <v>159</v>
      </c>
      <c r="G68" s="26" t="s">
        <v>160</v>
      </c>
      <c r="H68" s="26" t="s">
        <v>111</v>
      </c>
      <c r="I68" s="106">
        <v>2351</v>
      </c>
      <c r="J68" s="107" t="s">
        <v>165</v>
      </c>
      <c r="K68" s="90">
        <v>442900</v>
      </c>
      <c r="L68" s="87">
        <v>0</v>
      </c>
      <c r="M68" s="88">
        <v>0</v>
      </c>
      <c r="N68" s="91">
        <v>442900</v>
      </c>
    </row>
    <row r="69" spans="5:14" ht="12.75" x14ac:dyDescent="0.2">
      <c r="E69" s="26">
        <v>41706</v>
      </c>
      <c r="F69" s="26" t="s">
        <v>159</v>
      </c>
      <c r="G69" s="26" t="s">
        <v>160</v>
      </c>
      <c r="H69" s="26" t="s">
        <v>111</v>
      </c>
      <c r="I69" s="106">
        <v>2461</v>
      </c>
      <c r="J69" s="107" t="s">
        <v>166</v>
      </c>
      <c r="K69" s="90">
        <v>41200</v>
      </c>
      <c r="L69" s="87">
        <v>0</v>
      </c>
      <c r="M69" s="88">
        <v>0</v>
      </c>
      <c r="N69" s="91">
        <v>41200</v>
      </c>
    </row>
    <row r="70" spans="5:14" ht="12.75" x14ac:dyDescent="0.2">
      <c r="E70" s="26">
        <v>41706</v>
      </c>
      <c r="F70" s="26" t="s">
        <v>159</v>
      </c>
      <c r="G70" s="26" t="s">
        <v>160</v>
      </c>
      <c r="H70" s="26" t="s">
        <v>111</v>
      </c>
      <c r="I70" s="106">
        <v>2471</v>
      </c>
      <c r="J70" s="107" t="s">
        <v>167</v>
      </c>
      <c r="K70" s="90">
        <v>133900</v>
      </c>
      <c r="L70" s="87">
        <v>0</v>
      </c>
      <c r="M70" s="88">
        <v>0</v>
      </c>
      <c r="N70" s="91">
        <v>133900</v>
      </c>
    </row>
    <row r="71" spans="5:14" ht="12.75" x14ac:dyDescent="0.2">
      <c r="E71" s="26">
        <v>41706</v>
      </c>
      <c r="F71" s="26" t="s">
        <v>159</v>
      </c>
      <c r="G71" s="26" t="s">
        <v>160</v>
      </c>
      <c r="H71" s="26" t="s">
        <v>111</v>
      </c>
      <c r="I71" s="106">
        <v>2491</v>
      </c>
      <c r="J71" s="107" t="s">
        <v>168</v>
      </c>
      <c r="K71" s="90">
        <v>242050</v>
      </c>
      <c r="L71" s="87">
        <v>0</v>
      </c>
      <c r="M71" s="88">
        <v>0</v>
      </c>
      <c r="N71" s="91">
        <v>242050</v>
      </c>
    </row>
    <row r="72" spans="5:14" ht="12.75" x14ac:dyDescent="0.2">
      <c r="E72" s="26">
        <v>41706</v>
      </c>
      <c r="F72" s="26" t="s">
        <v>159</v>
      </c>
      <c r="G72" s="26" t="s">
        <v>160</v>
      </c>
      <c r="H72" s="26" t="s">
        <v>111</v>
      </c>
      <c r="I72" s="106">
        <v>2612</v>
      </c>
      <c r="J72" s="107" t="s">
        <v>129</v>
      </c>
      <c r="K72" s="90">
        <v>298700</v>
      </c>
      <c r="L72" s="87">
        <v>0</v>
      </c>
      <c r="M72" s="88">
        <v>0</v>
      </c>
      <c r="N72" s="91">
        <v>298700</v>
      </c>
    </row>
    <row r="73" spans="5:14" ht="12.75" x14ac:dyDescent="0.2">
      <c r="E73" s="26">
        <v>41706</v>
      </c>
      <c r="F73" s="26" t="s">
        <v>159</v>
      </c>
      <c r="G73" s="26" t="s">
        <v>160</v>
      </c>
      <c r="H73" s="26" t="s">
        <v>111</v>
      </c>
      <c r="I73" s="110">
        <v>2711</v>
      </c>
      <c r="J73" s="22" t="s">
        <v>130</v>
      </c>
      <c r="K73" s="90">
        <v>20600</v>
      </c>
      <c r="L73" s="87">
        <v>0</v>
      </c>
      <c r="M73" s="88">
        <v>0</v>
      </c>
      <c r="N73" s="91">
        <v>20600</v>
      </c>
    </row>
    <row r="74" spans="5:14" ht="12.75" x14ac:dyDescent="0.2">
      <c r="E74" s="26">
        <v>41706</v>
      </c>
      <c r="F74" s="26" t="s">
        <v>159</v>
      </c>
      <c r="G74" s="26" t="s">
        <v>160</v>
      </c>
      <c r="H74" s="26" t="s">
        <v>111</v>
      </c>
      <c r="I74" s="106">
        <v>2911</v>
      </c>
      <c r="J74" s="111" t="s">
        <v>169</v>
      </c>
      <c r="K74" s="90">
        <v>20600</v>
      </c>
      <c r="L74" s="87">
        <v>0</v>
      </c>
      <c r="M74" s="88">
        <v>0</v>
      </c>
      <c r="N74" s="91">
        <v>20600</v>
      </c>
    </row>
    <row r="75" spans="5:14" ht="12.75" x14ac:dyDescent="0.2">
      <c r="E75" s="26">
        <v>41706</v>
      </c>
      <c r="F75" s="26" t="s">
        <v>159</v>
      </c>
      <c r="G75" s="26" t="s">
        <v>160</v>
      </c>
      <c r="H75" s="26" t="s">
        <v>111</v>
      </c>
      <c r="I75" s="110">
        <v>2961</v>
      </c>
      <c r="J75" s="112" t="s">
        <v>170</v>
      </c>
      <c r="K75" s="90">
        <v>46350</v>
      </c>
      <c r="L75" s="87">
        <v>0</v>
      </c>
      <c r="M75" s="88">
        <v>0</v>
      </c>
      <c r="N75" s="91">
        <v>46350</v>
      </c>
    </row>
    <row r="76" spans="5:14" ht="12.75" x14ac:dyDescent="0.2">
      <c r="E76" s="26">
        <v>41706</v>
      </c>
      <c r="F76" s="26" t="s">
        <v>159</v>
      </c>
      <c r="G76" s="26" t="s">
        <v>160</v>
      </c>
      <c r="H76" s="26" t="s">
        <v>111</v>
      </c>
      <c r="I76" s="106">
        <v>2981</v>
      </c>
      <c r="J76" s="111" t="s">
        <v>171</v>
      </c>
      <c r="K76" s="90">
        <v>257500</v>
      </c>
      <c r="L76" s="87">
        <v>0</v>
      </c>
      <c r="M76" s="88">
        <v>0</v>
      </c>
      <c r="N76" s="91">
        <v>257500</v>
      </c>
    </row>
    <row r="77" spans="5:14" ht="12.75" x14ac:dyDescent="0.2">
      <c r="E77" s="26">
        <v>41706</v>
      </c>
      <c r="F77" s="26" t="s">
        <v>159</v>
      </c>
      <c r="G77" s="26" t="s">
        <v>160</v>
      </c>
      <c r="H77" s="26" t="s">
        <v>111</v>
      </c>
      <c r="I77" s="110">
        <v>2991</v>
      </c>
      <c r="J77" s="113" t="s">
        <v>172</v>
      </c>
      <c r="K77" s="90">
        <v>2060</v>
      </c>
      <c r="L77" s="87">
        <v>0</v>
      </c>
      <c r="M77" s="87">
        <v>0</v>
      </c>
      <c r="N77" s="91">
        <v>2060</v>
      </c>
    </row>
    <row r="78" spans="5:14" ht="12.75" x14ac:dyDescent="0.2">
      <c r="E78" s="26">
        <v>41706</v>
      </c>
      <c r="F78" s="26" t="s">
        <v>159</v>
      </c>
      <c r="G78" s="26" t="s">
        <v>160</v>
      </c>
      <c r="H78" s="26" t="s">
        <v>111</v>
      </c>
      <c r="I78" s="106">
        <v>3111</v>
      </c>
      <c r="J78" s="107" t="s">
        <v>173</v>
      </c>
      <c r="K78" s="90">
        <v>1545000</v>
      </c>
      <c r="L78" s="87">
        <v>0</v>
      </c>
      <c r="M78" s="87">
        <v>0</v>
      </c>
      <c r="N78" s="91">
        <v>1545000</v>
      </c>
    </row>
    <row r="79" spans="5:14" ht="12.75" x14ac:dyDescent="0.2">
      <c r="E79" s="26">
        <v>41706</v>
      </c>
      <c r="F79" s="26" t="s">
        <v>159</v>
      </c>
      <c r="G79" s="26" t="s">
        <v>160</v>
      </c>
      <c r="H79" s="26" t="s">
        <v>111</v>
      </c>
      <c r="I79" s="106">
        <v>3152</v>
      </c>
      <c r="J79" s="107" t="s">
        <v>134</v>
      </c>
      <c r="K79" s="90">
        <v>5150</v>
      </c>
      <c r="L79" s="87">
        <v>0</v>
      </c>
      <c r="M79" s="88">
        <v>0</v>
      </c>
      <c r="N79" s="91">
        <v>5150</v>
      </c>
    </row>
    <row r="80" spans="5:14" ht="12.75" x14ac:dyDescent="0.2">
      <c r="E80" s="26">
        <v>41706</v>
      </c>
      <c r="F80" s="26" t="s">
        <v>159</v>
      </c>
      <c r="G80" s="26" t="s">
        <v>160</v>
      </c>
      <c r="H80" s="26" t="s">
        <v>111</v>
      </c>
      <c r="I80" s="114">
        <v>3261</v>
      </c>
      <c r="J80" s="111" t="s">
        <v>174</v>
      </c>
      <c r="K80" s="90">
        <v>30900</v>
      </c>
      <c r="L80" s="87">
        <v>0</v>
      </c>
      <c r="M80" s="88">
        <v>0</v>
      </c>
      <c r="N80" s="91">
        <v>30900</v>
      </c>
    </row>
    <row r="81" spans="5:14" ht="12.75" x14ac:dyDescent="0.2">
      <c r="E81" s="26">
        <v>41706</v>
      </c>
      <c r="F81" s="26" t="s">
        <v>159</v>
      </c>
      <c r="G81" s="26" t="s">
        <v>160</v>
      </c>
      <c r="H81" s="26" t="s">
        <v>111</v>
      </c>
      <c r="I81" s="93">
        <v>3391</v>
      </c>
      <c r="J81" s="115" t="s">
        <v>141</v>
      </c>
      <c r="K81" s="90">
        <v>150000</v>
      </c>
      <c r="L81" s="87">
        <v>0</v>
      </c>
      <c r="M81" s="88">
        <v>0</v>
      </c>
      <c r="N81" s="91">
        <v>150000</v>
      </c>
    </row>
    <row r="82" spans="5:14" ht="12.75" x14ac:dyDescent="0.2">
      <c r="E82" s="26">
        <v>41706</v>
      </c>
      <c r="F82" s="26" t="s">
        <v>159</v>
      </c>
      <c r="G82" s="26" t="s">
        <v>160</v>
      </c>
      <c r="H82" s="26" t="s">
        <v>111</v>
      </c>
      <c r="I82" s="116">
        <v>3451</v>
      </c>
      <c r="J82" s="107" t="s">
        <v>175</v>
      </c>
      <c r="K82" s="90">
        <v>15450</v>
      </c>
      <c r="L82" s="87">
        <v>0</v>
      </c>
      <c r="M82" s="88">
        <v>0</v>
      </c>
      <c r="N82" s="91">
        <v>15450</v>
      </c>
    </row>
    <row r="83" spans="5:14" ht="12.75" x14ac:dyDescent="0.2">
      <c r="E83" s="26">
        <v>41706</v>
      </c>
      <c r="F83" s="26" t="s">
        <v>159</v>
      </c>
      <c r="G83" s="26" t="s">
        <v>160</v>
      </c>
      <c r="H83" s="26" t="s">
        <v>111</v>
      </c>
      <c r="I83" s="106">
        <v>3511</v>
      </c>
      <c r="J83" s="107" t="s">
        <v>144</v>
      </c>
      <c r="K83" s="90">
        <v>72100</v>
      </c>
      <c r="L83" s="87">
        <v>0</v>
      </c>
      <c r="M83" s="88">
        <v>0</v>
      </c>
      <c r="N83" s="91">
        <v>72100</v>
      </c>
    </row>
    <row r="84" spans="5:14" ht="12.75" x14ac:dyDescent="0.2">
      <c r="E84" s="26">
        <v>41706</v>
      </c>
      <c r="F84" s="26" t="s">
        <v>159</v>
      </c>
      <c r="G84" s="26" t="s">
        <v>160</v>
      </c>
      <c r="H84" s="26" t="s">
        <v>111</v>
      </c>
      <c r="I84" s="106">
        <v>3531</v>
      </c>
      <c r="J84" s="107" t="s">
        <v>145</v>
      </c>
      <c r="K84" s="90">
        <v>2060</v>
      </c>
      <c r="L84" s="87">
        <v>0</v>
      </c>
      <c r="M84" s="88">
        <v>0</v>
      </c>
      <c r="N84" s="91">
        <v>2060</v>
      </c>
    </row>
    <row r="85" spans="5:14" ht="12.75" x14ac:dyDescent="0.2">
      <c r="E85" s="26">
        <v>41706</v>
      </c>
      <c r="F85" s="26" t="s">
        <v>159</v>
      </c>
      <c r="G85" s="26" t="s">
        <v>160</v>
      </c>
      <c r="H85" s="26" t="s">
        <v>111</v>
      </c>
      <c r="I85" s="106">
        <v>3551</v>
      </c>
      <c r="J85" s="111" t="s">
        <v>146</v>
      </c>
      <c r="K85" s="90">
        <v>113300</v>
      </c>
      <c r="L85" s="87">
        <v>0</v>
      </c>
      <c r="M85" s="88">
        <v>0</v>
      </c>
      <c r="N85" s="91">
        <v>113300</v>
      </c>
    </row>
    <row r="86" spans="5:14" ht="12.75" x14ac:dyDescent="0.2">
      <c r="E86" s="26">
        <v>41706</v>
      </c>
      <c r="F86" s="26" t="s">
        <v>159</v>
      </c>
      <c r="G86" s="26" t="s">
        <v>160</v>
      </c>
      <c r="H86" s="26" t="s">
        <v>111</v>
      </c>
      <c r="I86" s="117">
        <v>3571</v>
      </c>
      <c r="J86" s="105" t="s">
        <v>147</v>
      </c>
      <c r="K86" s="90">
        <v>247200</v>
      </c>
      <c r="L86" s="87">
        <v>0</v>
      </c>
      <c r="M86" s="88">
        <v>0</v>
      </c>
      <c r="N86" s="91">
        <v>247200</v>
      </c>
    </row>
    <row r="87" spans="5:14" ht="12.75" x14ac:dyDescent="0.2">
      <c r="E87" s="26">
        <v>41706</v>
      </c>
      <c r="F87" s="26" t="s">
        <v>159</v>
      </c>
      <c r="G87" s="26" t="s">
        <v>160</v>
      </c>
      <c r="H87" s="26" t="s">
        <v>111</v>
      </c>
      <c r="I87" s="110">
        <v>3921</v>
      </c>
      <c r="J87" s="105" t="s">
        <v>154</v>
      </c>
      <c r="K87" s="90">
        <v>15450</v>
      </c>
      <c r="L87" s="87">
        <v>0</v>
      </c>
      <c r="M87" s="88">
        <v>0</v>
      </c>
      <c r="N87" s="91">
        <v>15450</v>
      </c>
    </row>
    <row r="88" spans="5:14" ht="12.75" x14ac:dyDescent="0.2">
      <c r="E88" s="26">
        <v>41706</v>
      </c>
      <c r="F88" s="26" t="s">
        <v>159</v>
      </c>
      <c r="G88" s="26" t="s">
        <v>160</v>
      </c>
      <c r="H88" s="26" t="s">
        <v>111</v>
      </c>
      <c r="I88" s="110">
        <v>5151</v>
      </c>
      <c r="J88" s="111" t="s">
        <v>156</v>
      </c>
      <c r="K88" s="90">
        <v>5150</v>
      </c>
      <c r="L88" s="87">
        <v>0</v>
      </c>
      <c r="M88" s="88">
        <v>0</v>
      </c>
      <c r="N88" s="91">
        <v>5150</v>
      </c>
    </row>
    <row r="89" spans="5:14" ht="12.75" x14ac:dyDescent="0.2">
      <c r="E89" s="26">
        <v>41706</v>
      </c>
      <c r="F89" s="26" t="s">
        <v>159</v>
      </c>
      <c r="G89" s="26" t="s">
        <v>160</v>
      </c>
      <c r="H89" s="26" t="s">
        <v>111</v>
      </c>
      <c r="I89" s="110">
        <v>5491</v>
      </c>
      <c r="J89" s="22" t="s">
        <v>176</v>
      </c>
      <c r="K89" s="90">
        <v>20000</v>
      </c>
      <c r="L89" s="87">
        <v>0</v>
      </c>
      <c r="M89" s="88">
        <v>0</v>
      </c>
      <c r="N89" s="91">
        <v>20000</v>
      </c>
    </row>
    <row r="90" spans="5:14" ht="12.75" x14ac:dyDescent="0.2">
      <c r="E90" s="26">
        <v>41706</v>
      </c>
      <c r="F90" s="26" t="s">
        <v>159</v>
      </c>
      <c r="G90" s="26" t="s">
        <v>160</v>
      </c>
      <c r="H90" s="26" t="s">
        <v>111</v>
      </c>
      <c r="I90" s="118">
        <v>5671</v>
      </c>
      <c r="J90" s="21" t="s">
        <v>177</v>
      </c>
      <c r="K90" s="95">
        <v>10000</v>
      </c>
      <c r="L90" s="87">
        <v>0</v>
      </c>
      <c r="M90" s="88">
        <v>0</v>
      </c>
      <c r="N90" s="91">
        <v>10000</v>
      </c>
    </row>
    <row r="91" spans="5:14" ht="12.75" x14ac:dyDescent="0.2">
      <c r="E91" s="26">
        <v>41706</v>
      </c>
      <c r="F91" s="26" t="s">
        <v>159</v>
      </c>
      <c r="G91" s="26" t="s">
        <v>160</v>
      </c>
      <c r="H91" s="26" t="s">
        <v>111</v>
      </c>
      <c r="I91" s="85">
        <v>5691</v>
      </c>
      <c r="J91" s="105" t="s">
        <v>178</v>
      </c>
      <c r="K91" s="97">
        <v>216300</v>
      </c>
      <c r="L91" s="87">
        <v>0</v>
      </c>
      <c r="M91" s="88">
        <v>0</v>
      </c>
      <c r="N91" s="91">
        <v>216300</v>
      </c>
    </row>
    <row r="92" spans="5:14" ht="12.75" x14ac:dyDescent="0.2">
      <c r="E92" s="101"/>
      <c r="F92" s="101"/>
      <c r="G92" s="101"/>
      <c r="H92" s="101"/>
      <c r="I92" s="119"/>
      <c r="J92" s="28" t="s">
        <v>79</v>
      </c>
      <c r="K92" s="103"/>
      <c r="L92" s="103"/>
      <c r="M92" s="120"/>
      <c r="N92" s="103">
        <f>SUM(N59:N91)</f>
        <v>6855127.0399999991</v>
      </c>
    </row>
    <row r="93" spans="5:14" ht="12.75" x14ac:dyDescent="0.2">
      <c r="E93" s="26">
        <v>41706</v>
      </c>
      <c r="F93" s="26" t="s">
        <v>179</v>
      </c>
      <c r="G93" s="26" t="s">
        <v>180</v>
      </c>
      <c r="H93" s="26" t="s">
        <v>111</v>
      </c>
      <c r="I93" s="85">
        <v>1342</v>
      </c>
      <c r="J93" s="105" t="s">
        <v>181</v>
      </c>
      <c r="K93" s="87">
        <v>414425.76</v>
      </c>
      <c r="L93" s="87">
        <v>0</v>
      </c>
      <c r="M93" s="88">
        <v>0</v>
      </c>
      <c r="N93" s="87">
        <v>414425.76</v>
      </c>
    </row>
    <row r="94" spans="5:14" ht="12.75" x14ac:dyDescent="0.2">
      <c r="E94" s="26">
        <v>41706</v>
      </c>
      <c r="F94" s="26" t="s">
        <v>179</v>
      </c>
      <c r="G94" s="26" t="s">
        <v>180</v>
      </c>
      <c r="H94" s="26" t="s">
        <v>111</v>
      </c>
      <c r="I94" s="85">
        <v>1591</v>
      </c>
      <c r="J94" s="20" t="s">
        <v>123</v>
      </c>
      <c r="K94" s="87">
        <v>4120</v>
      </c>
      <c r="L94" s="87">
        <v>0</v>
      </c>
      <c r="M94" s="88">
        <v>0</v>
      </c>
      <c r="N94" s="87">
        <v>4120</v>
      </c>
    </row>
    <row r="95" spans="5:14" ht="12.75" x14ac:dyDescent="0.2">
      <c r="E95" s="26">
        <v>41706</v>
      </c>
      <c r="F95" s="26" t="s">
        <v>179</v>
      </c>
      <c r="G95" s="26" t="s">
        <v>180</v>
      </c>
      <c r="H95" s="26" t="s">
        <v>111</v>
      </c>
      <c r="I95" s="85">
        <v>2212</v>
      </c>
      <c r="J95" s="105" t="s">
        <v>182</v>
      </c>
      <c r="K95" s="87">
        <v>15450</v>
      </c>
      <c r="L95" s="87">
        <v>0</v>
      </c>
      <c r="M95" s="88">
        <v>0</v>
      </c>
      <c r="N95" s="87">
        <v>15450</v>
      </c>
    </row>
    <row r="96" spans="5:14" ht="12.75" x14ac:dyDescent="0.2">
      <c r="E96" s="101"/>
      <c r="F96" s="101"/>
      <c r="G96" s="101"/>
      <c r="H96" s="101"/>
      <c r="I96" s="121"/>
      <c r="J96" s="28" t="s">
        <v>79</v>
      </c>
      <c r="K96" s="122"/>
      <c r="L96" s="122"/>
      <c r="M96" s="120"/>
      <c r="N96" s="103">
        <f>SUM(N93:N95)</f>
        <v>433995.76</v>
      </c>
    </row>
    <row r="97" spans="5:14" ht="12.75" x14ac:dyDescent="0.2">
      <c r="E97" s="26">
        <v>41706</v>
      </c>
      <c r="F97" s="26" t="s">
        <v>183</v>
      </c>
      <c r="G97" s="26" t="s">
        <v>184</v>
      </c>
      <c r="H97" s="26" t="s">
        <v>111</v>
      </c>
      <c r="I97" s="23" t="s">
        <v>89</v>
      </c>
      <c r="J97" s="20" t="s">
        <v>113</v>
      </c>
      <c r="K97" s="87">
        <v>766766.45</v>
      </c>
      <c r="L97" s="87">
        <v>0</v>
      </c>
      <c r="M97" s="88">
        <f>+N97-K97</f>
        <v>0</v>
      </c>
      <c r="N97" s="87">
        <v>766766.45000000007</v>
      </c>
    </row>
    <row r="98" spans="5:14" ht="12.75" x14ac:dyDescent="0.2">
      <c r="E98" s="26">
        <v>41706</v>
      </c>
      <c r="F98" s="26" t="s">
        <v>183</v>
      </c>
      <c r="G98" s="26" t="s">
        <v>184</v>
      </c>
      <c r="H98" s="26" t="s">
        <v>111</v>
      </c>
      <c r="I98" s="106">
        <v>1221</v>
      </c>
      <c r="J98" s="107" t="s">
        <v>161</v>
      </c>
      <c r="K98" s="91">
        <v>114002.71</v>
      </c>
      <c r="L98" s="95">
        <v>0</v>
      </c>
      <c r="M98" s="88">
        <f>+N98-K98</f>
        <v>1.9999999785795808E-3</v>
      </c>
      <c r="N98" s="91">
        <v>114002.71199999998</v>
      </c>
    </row>
    <row r="99" spans="5:14" ht="12.75" x14ac:dyDescent="0.2">
      <c r="E99" s="26">
        <v>41706</v>
      </c>
      <c r="F99" s="26" t="s">
        <v>183</v>
      </c>
      <c r="G99" s="26" t="s">
        <v>184</v>
      </c>
      <c r="H99" s="26" t="s">
        <v>111</v>
      </c>
      <c r="I99" s="23" t="s">
        <v>90</v>
      </c>
      <c r="J99" s="20" t="s">
        <v>115</v>
      </c>
      <c r="K99" s="87">
        <v>12604.38</v>
      </c>
      <c r="L99" s="87">
        <v>0</v>
      </c>
      <c r="M99" s="88">
        <f>+N99-K99</f>
        <v>0</v>
      </c>
      <c r="N99" s="87">
        <v>12604.380000000003</v>
      </c>
    </row>
    <row r="100" spans="5:14" ht="12.75" x14ac:dyDescent="0.2">
      <c r="E100" s="26">
        <v>41706</v>
      </c>
      <c r="F100" s="26" t="s">
        <v>183</v>
      </c>
      <c r="G100" s="26" t="s">
        <v>184</v>
      </c>
      <c r="H100" s="26" t="s">
        <v>111</v>
      </c>
      <c r="I100" s="23" t="s">
        <v>91</v>
      </c>
      <c r="J100" s="20" t="s">
        <v>162</v>
      </c>
      <c r="K100" s="87">
        <v>100835.04</v>
      </c>
      <c r="L100" s="95">
        <v>0</v>
      </c>
      <c r="M100" s="88">
        <f>+N100-K100</f>
        <v>0</v>
      </c>
      <c r="N100" s="87">
        <v>100835.03999999998</v>
      </c>
    </row>
    <row r="101" spans="5:14" ht="12.75" x14ac:dyDescent="0.2">
      <c r="E101" s="26">
        <v>41706</v>
      </c>
      <c r="F101" s="26" t="s">
        <v>183</v>
      </c>
      <c r="G101" s="26" t="s">
        <v>184</v>
      </c>
      <c r="H101" s="26" t="s">
        <v>111</v>
      </c>
      <c r="I101" s="106">
        <v>1541</v>
      </c>
      <c r="J101" s="107" t="s">
        <v>121</v>
      </c>
      <c r="K101" s="87">
        <v>64200</v>
      </c>
      <c r="L101" s="87">
        <v>0</v>
      </c>
      <c r="M101" s="88">
        <v>0</v>
      </c>
      <c r="N101" s="87">
        <v>64200</v>
      </c>
    </row>
    <row r="102" spans="5:14" ht="12.75" x14ac:dyDescent="0.2">
      <c r="E102" s="26">
        <v>41706</v>
      </c>
      <c r="F102" s="26" t="s">
        <v>183</v>
      </c>
      <c r="G102" s="26" t="s">
        <v>184</v>
      </c>
      <c r="H102" s="26" t="s">
        <v>111</v>
      </c>
      <c r="I102" s="23" t="s">
        <v>187</v>
      </c>
      <c r="J102" s="20" t="s">
        <v>123</v>
      </c>
      <c r="K102" s="87">
        <v>7000</v>
      </c>
      <c r="L102" s="95">
        <v>0</v>
      </c>
      <c r="M102" s="88">
        <v>0</v>
      </c>
      <c r="N102" s="87">
        <v>7000</v>
      </c>
    </row>
    <row r="103" spans="5:14" ht="12.75" x14ac:dyDescent="0.2">
      <c r="E103" s="26">
        <v>41706</v>
      </c>
      <c r="F103" s="26" t="s">
        <v>183</v>
      </c>
      <c r="G103" s="26" t="s">
        <v>184</v>
      </c>
      <c r="H103" s="26" t="s">
        <v>111</v>
      </c>
      <c r="I103" s="23" t="s">
        <v>92</v>
      </c>
      <c r="J103" s="109" t="s">
        <v>124</v>
      </c>
      <c r="K103" s="87">
        <v>153353.29</v>
      </c>
      <c r="L103" s="87">
        <v>0</v>
      </c>
      <c r="M103" s="88">
        <f>+N103-K103</f>
        <v>0</v>
      </c>
      <c r="N103" s="87">
        <v>153353.29</v>
      </c>
    </row>
    <row r="104" spans="5:14" ht="12.75" x14ac:dyDescent="0.2">
      <c r="E104" s="26">
        <v>41706</v>
      </c>
      <c r="F104" s="26" t="s">
        <v>183</v>
      </c>
      <c r="G104" s="26" t="s">
        <v>184</v>
      </c>
      <c r="H104" s="26" t="s">
        <v>111</v>
      </c>
      <c r="I104" s="23" t="s">
        <v>81</v>
      </c>
      <c r="J104" s="24" t="s">
        <v>127</v>
      </c>
      <c r="K104" s="87">
        <v>10300</v>
      </c>
      <c r="L104" s="95">
        <v>0</v>
      </c>
      <c r="M104" s="88">
        <v>0</v>
      </c>
      <c r="N104" s="87">
        <v>10300</v>
      </c>
    </row>
    <row r="105" spans="5:14" ht="12.75" x14ac:dyDescent="0.2">
      <c r="E105" s="26">
        <v>41706</v>
      </c>
      <c r="F105" s="26" t="s">
        <v>183</v>
      </c>
      <c r="G105" s="26" t="s">
        <v>184</v>
      </c>
      <c r="H105" s="26" t="s">
        <v>111</v>
      </c>
      <c r="I105" s="23" t="s">
        <v>93</v>
      </c>
      <c r="J105" s="107" t="s">
        <v>165</v>
      </c>
      <c r="K105" s="87">
        <v>113300</v>
      </c>
      <c r="L105" s="87">
        <v>0</v>
      </c>
      <c r="M105" s="88">
        <v>0</v>
      </c>
      <c r="N105" s="87">
        <v>113300</v>
      </c>
    </row>
    <row r="106" spans="5:14" ht="12.75" x14ac:dyDescent="0.2">
      <c r="E106" s="26">
        <v>41706</v>
      </c>
      <c r="F106" s="26" t="s">
        <v>183</v>
      </c>
      <c r="G106" s="26" t="s">
        <v>184</v>
      </c>
      <c r="H106" s="26" t="s">
        <v>111</v>
      </c>
      <c r="I106" s="23" t="s">
        <v>95</v>
      </c>
      <c r="J106" s="20" t="s">
        <v>166</v>
      </c>
      <c r="K106" s="87">
        <v>10300</v>
      </c>
      <c r="L106" s="95">
        <v>0</v>
      </c>
      <c r="M106" s="88">
        <v>0</v>
      </c>
      <c r="N106" s="87">
        <v>10300</v>
      </c>
    </row>
    <row r="107" spans="5:14" ht="12.75" x14ac:dyDescent="0.2">
      <c r="E107" s="26">
        <v>41706</v>
      </c>
      <c r="F107" s="26" t="s">
        <v>183</v>
      </c>
      <c r="G107" s="26" t="s">
        <v>184</v>
      </c>
      <c r="H107" s="26" t="s">
        <v>111</v>
      </c>
      <c r="I107" s="23" t="s">
        <v>82</v>
      </c>
      <c r="J107" s="24" t="s">
        <v>168</v>
      </c>
      <c r="K107" s="87">
        <v>36050</v>
      </c>
      <c r="L107" s="87">
        <v>0</v>
      </c>
      <c r="M107" s="88">
        <v>0</v>
      </c>
      <c r="N107" s="87">
        <v>36050</v>
      </c>
    </row>
    <row r="108" spans="5:14" ht="12.75" x14ac:dyDescent="0.2">
      <c r="E108" s="26">
        <v>41706</v>
      </c>
      <c r="F108" s="26" t="s">
        <v>183</v>
      </c>
      <c r="G108" s="26" t="s">
        <v>184</v>
      </c>
      <c r="H108" s="26" t="s">
        <v>111</v>
      </c>
      <c r="I108" s="23" t="s">
        <v>97</v>
      </c>
      <c r="J108" s="20" t="s">
        <v>185</v>
      </c>
      <c r="K108" s="87">
        <v>5150</v>
      </c>
      <c r="L108" s="95">
        <v>0</v>
      </c>
      <c r="M108" s="88">
        <v>0</v>
      </c>
      <c r="N108" s="87">
        <v>5150</v>
      </c>
    </row>
    <row r="109" spans="5:14" ht="12.75" x14ac:dyDescent="0.2">
      <c r="E109" s="26">
        <v>41706</v>
      </c>
      <c r="F109" s="26" t="s">
        <v>183</v>
      </c>
      <c r="G109" s="26" t="s">
        <v>184</v>
      </c>
      <c r="H109" s="26" t="s">
        <v>111</v>
      </c>
      <c r="I109" s="23" t="s">
        <v>83</v>
      </c>
      <c r="J109" s="107" t="s">
        <v>129</v>
      </c>
      <c r="K109" s="87">
        <v>20600</v>
      </c>
      <c r="L109" s="87">
        <v>0</v>
      </c>
      <c r="M109" s="88">
        <v>0</v>
      </c>
      <c r="N109" s="87">
        <v>20600</v>
      </c>
    </row>
    <row r="110" spans="5:14" ht="12.75" x14ac:dyDescent="0.2">
      <c r="E110" s="26">
        <v>41706</v>
      </c>
      <c r="F110" s="26" t="s">
        <v>183</v>
      </c>
      <c r="G110" s="26" t="s">
        <v>184</v>
      </c>
      <c r="H110" s="26" t="s">
        <v>111</v>
      </c>
      <c r="I110" s="23" t="s">
        <v>84</v>
      </c>
      <c r="J110" s="24" t="s">
        <v>169</v>
      </c>
      <c r="K110" s="87">
        <v>10300</v>
      </c>
      <c r="L110" s="95">
        <v>0</v>
      </c>
      <c r="M110" s="88">
        <v>0</v>
      </c>
      <c r="N110" s="87">
        <v>10300</v>
      </c>
    </row>
    <row r="111" spans="5:14" ht="12.75" x14ac:dyDescent="0.2">
      <c r="E111" s="26">
        <v>41706</v>
      </c>
      <c r="F111" s="26" t="s">
        <v>183</v>
      </c>
      <c r="G111" s="26" t="s">
        <v>184</v>
      </c>
      <c r="H111" s="26" t="s">
        <v>111</v>
      </c>
      <c r="I111" s="23" t="s">
        <v>85</v>
      </c>
      <c r="J111" s="105" t="s">
        <v>171</v>
      </c>
      <c r="K111" s="87">
        <v>5150</v>
      </c>
      <c r="L111" s="87">
        <v>0</v>
      </c>
      <c r="M111" s="88">
        <v>0</v>
      </c>
      <c r="N111" s="87">
        <v>5150</v>
      </c>
    </row>
    <row r="112" spans="5:14" ht="12.75" x14ac:dyDescent="0.2">
      <c r="E112" s="26">
        <v>41706</v>
      </c>
      <c r="F112" s="26" t="s">
        <v>183</v>
      </c>
      <c r="G112" s="26" t="s">
        <v>184</v>
      </c>
      <c r="H112" s="26" t="s">
        <v>111</v>
      </c>
      <c r="I112" s="23" t="s">
        <v>86</v>
      </c>
      <c r="J112" s="107" t="s">
        <v>173</v>
      </c>
      <c r="K112" s="87">
        <v>208060</v>
      </c>
      <c r="L112" s="95">
        <v>0</v>
      </c>
      <c r="M112" s="88">
        <v>0</v>
      </c>
      <c r="N112" s="87">
        <v>208060</v>
      </c>
    </row>
    <row r="113" spans="5:14" ht="12.75" x14ac:dyDescent="0.2">
      <c r="E113" s="26">
        <v>41706</v>
      </c>
      <c r="F113" s="26" t="s">
        <v>183</v>
      </c>
      <c r="G113" s="26" t="s">
        <v>184</v>
      </c>
      <c r="H113" s="26" t="s">
        <v>111</v>
      </c>
      <c r="I113" s="85">
        <v>3391</v>
      </c>
      <c r="J113" s="123" t="s">
        <v>141</v>
      </c>
      <c r="K113" s="87">
        <v>309000</v>
      </c>
      <c r="L113" s="87">
        <v>0</v>
      </c>
      <c r="M113" s="88">
        <v>0</v>
      </c>
      <c r="N113" s="87">
        <v>309000</v>
      </c>
    </row>
    <row r="114" spans="5:14" ht="12.75" x14ac:dyDescent="0.2">
      <c r="E114" s="26">
        <v>41706</v>
      </c>
      <c r="F114" s="26" t="s">
        <v>183</v>
      </c>
      <c r="G114" s="26" t="s">
        <v>184</v>
      </c>
      <c r="H114" s="26" t="s">
        <v>111</v>
      </c>
      <c r="I114" s="23" t="s">
        <v>94</v>
      </c>
      <c r="J114" s="107" t="s">
        <v>145</v>
      </c>
      <c r="K114" s="87">
        <v>5150</v>
      </c>
      <c r="L114" s="95">
        <v>0</v>
      </c>
      <c r="M114" s="88">
        <v>0</v>
      </c>
      <c r="N114" s="87">
        <v>5150</v>
      </c>
    </row>
    <row r="115" spans="5:14" ht="12.75" x14ac:dyDescent="0.2">
      <c r="E115" s="26">
        <v>41706</v>
      </c>
      <c r="F115" s="26" t="s">
        <v>183</v>
      </c>
      <c r="G115" s="26" t="s">
        <v>184</v>
      </c>
      <c r="H115" s="26" t="s">
        <v>111</v>
      </c>
      <c r="I115" s="23" t="s">
        <v>96</v>
      </c>
      <c r="J115" s="105" t="s">
        <v>147</v>
      </c>
      <c r="K115" s="87">
        <v>10300</v>
      </c>
      <c r="L115" s="87">
        <v>0</v>
      </c>
      <c r="M115" s="88">
        <v>0</v>
      </c>
      <c r="N115" s="87">
        <v>10300</v>
      </c>
    </row>
    <row r="116" spans="5:14" ht="12.75" x14ac:dyDescent="0.2">
      <c r="E116" s="26">
        <v>41706</v>
      </c>
      <c r="F116" s="26" t="s">
        <v>183</v>
      </c>
      <c r="G116" s="26" t="s">
        <v>184</v>
      </c>
      <c r="H116" s="26" t="s">
        <v>111</v>
      </c>
      <c r="I116" s="23" t="s">
        <v>98</v>
      </c>
      <c r="J116" s="20" t="s">
        <v>148</v>
      </c>
      <c r="K116" s="87">
        <v>3090</v>
      </c>
      <c r="L116" s="95">
        <v>0</v>
      </c>
      <c r="M116" s="88">
        <v>0</v>
      </c>
      <c r="N116" s="87">
        <v>3090</v>
      </c>
    </row>
    <row r="117" spans="5:14" ht="12.75" x14ac:dyDescent="0.2">
      <c r="E117" s="26">
        <v>41706</v>
      </c>
      <c r="F117" s="26" t="s">
        <v>183</v>
      </c>
      <c r="G117" s="26" t="s">
        <v>184</v>
      </c>
      <c r="H117" s="26" t="s">
        <v>111</v>
      </c>
      <c r="I117" s="23" t="s">
        <v>87</v>
      </c>
      <c r="J117" s="111" t="s">
        <v>156</v>
      </c>
      <c r="K117" s="87">
        <v>20600</v>
      </c>
      <c r="L117" s="87">
        <v>0</v>
      </c>
      <c r="M117" s="88">
        <v>0</v>
      </c>
      <c r="N117" s="87">
        <v>20600</v>
      </c>
    </row>
    <row r="118" spans="5:14" ht="12.75" x14ac:dyDescent="0.2">
      <c r="E118" s="26">
        <v>41706</v>
      </c>
      <c r="F118" s="26" t="s">
        <v>183</v>
      </c>
      <c r="G118" s="26" t="s">
        <v>184</v>
      </c>
      <c r="H118" s="26" t="s">
        <v>111</v>
      </c>
      <c r="I118" s="23" t="s">
        <v>88</v>
      </c>
      <c r="J118" s="24" t="s">
        <v>186</v>
      </c>
      <c r="K118" s="87">
        <v>10300</v>
      </c>
      <c r="L118" s="87">
        <v>0</v>
      </c>
      <c r="M118" s="88">
        <v>0</v>
      </c>
      <c r="N118" s="87">
        <v>10300</v>
      </c>
    </row>
    <row r="119" spans="5:14" ht="12.75" x14ac:dyDescent="0.2">
      <c r="E119" s="124"/>
      <c r="F119" s="124"/>
      <c r="G119" s="124"/>
      <c r="H119" s="124"/>
      <c r="I119" s="124"/>
      <c r="J119" s="125" t="s">
        <v>79</v>
      </c>
      <c r="K119" s="126"/>
      <c r="L119" s="126"/>
      <c r="M119" s="120"/>
      <c r="N119" s="103">
        <f>SUM(N97:N118)</f>
        <v>1996411.872</v>
      </c>
    </row>
    <row r="120" spans="5:14" ht="12.75" x14ac:dyDescent="0.2">
      <c r="E120" s="26">
        <v>41706</v>
      </c>
      <c r="F120" s="26" t="s">
        <v>108</v>
      </c>
      <c r="G120" s="26" t="s">
        <v>160</v>
      </c>
      <c r="H120" s="26" t="s">
        <v>111</v>
      </c>
      <c r="I120" s="127">
        <v>6131</v>
      </c>
      <c r="J120" s="128" t="s">
        <v>80</v>
      </c>
      <c r="K120" s="129">
        <v>900000</v>
      </c>
      <c r="L120" s="129">
        <v>0</v>
      </c>
      <c r="M120" s="88">
        <v>0</v>
      </c>
      <c r="N120" s="87">
        <v>927000</v>
      </c>
    </row>
    <row r="121" spans="5:14" ht="12.75" x14ac:dyDescent="0.2">
      <c r="E121" s="130"/>
      <c r="F121" s="130"/>
      <c r="G121" s="130"/>
      <c r="H121" s="130"/>
      <c r="I121" s="131"/>
      <c r="J121" s="132" t="s">
        <v>79</v>
      </c>
      <c r="K121" s="133"/>
      <c r="L121" s="133"/>
      <c r="M121" s="134"/>
      <c r="N121" s="135">
        <f>SUM(N120)</f>
        <v>927000</v>
      </c>
    </row>
  </sheetData>
  <pageMargins left="0.70866141732283472" right="0.70866141732283472" top="0.19685039370078741" bottom="0.19685039370078741" header="0.31496062992125984" footer="0.31496062992125984"/>
  <pageSetup paperSize="120" scale="5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45"/>
  <sheetViews>
    <sheetView topLeftCell="A10" workbookViewId="0">
      <selection activeCell="I19" sqref="I19"/>
    </sheetView>
  </sheetViews>
  <sheetFormatPr baseColWidth="10" defaultRowHeight="11.25" x14ac:dyDescent="0.2"/>
  <cols>
    <col min="4" max="4" width="63.5" bestFit="1" customWidth="1"/>
    <col min="5" max="5" width="45.6640625" hidden="1" customWidth="1"/>
    <col min="6" max="7" width="0" hidden="1" customWidth="1"/>
    <col min="8" max="8" width="23.5" customWidth="1"/>
  </cols>
  <sheetData>
    <row r="1" spans="3:9" ht="12.75" x14ac:dyDescent="0.2">
      <c r="C1" s="11"/>
      <c r="D1" s="11"/>
      <c r="E1" s="19"/>
      <c r="F1" s="19"/>
      <c r="G1" s="19"/>
      <c r="H1" s="19"/>
    </row>
    <row r="2" spans="3:9" ht="12.75" x14ac:dyDescent="0.2">
      <c r="C2" s="11"/>
      <c r="D2" s="11"/>
      <c r="E2" s="19"/>
      <c r="F2" s="19"/>
      <c r="G2" s="19"/>
      <c r="H2" s="19"/>
    </row>
    <row r="3" spans="3:9" ht="12.75" x14ac:dyDescent="0.2">
      <c r="C3" s="11"/>
      <c r="D3" s="11"/>
      <c r="E3" s="19"/>
      <c r="F3" s="19"/>
      <c r="G3" s="19"/>
      <c r="H3" s="19"/>
    </row>
    <row r="6" spans="3:9" ht="12.75" x14ac:dyDescent="0.2">
      <c r="C6" s="11"/>
      <c r="D6" s="11"/>
      <c r="E6" s="19"/>
      <c r="F6" s="19"/>
      <c r="G6" s="19"/>
      <c r="H6" s="19"/>
    </row>
    <row r="7" spans="3:9" ht="12.75" x14ac:dyDescent="0.2">
      <c r="D7" s="168" t="s">
        <v>0</v>
      </c>
      <c r="E7" s="168"/>
      <c r="F7" s="168"/>
      <c r="G7" s="168"/>
      <c r="H7" s="168"/>
    </row>
    <row r="8" spans="3:9" ht="12.75" x14ac:dyDescent="0.2">
      <c r="D8" s="168" t="s">
        <v>212</v>
      </c>
      <c r="E8" s="168"/>
      <c r="F8" s="168"/>
      <c r="G8" s="168"/>
      <c r="H8" s="168"/>
    </row>
    <row r="9" spans="3:9" ht="12.75" x14ac:dyDescent="0.2">
      <c r="C9" s="11"/>
      <c r="D9" s="12"/>
      <c r="E9" s="16"/>
      <c r="F9" s="16"/>
      <c r="G9" s="16"/>
      <c r="H9" s="16"/>
    </row>
    <row r="10" spans="3:9" ht="12.75" x14ac:dyDescent="0.2">
      <c r="C10" s="32" t="s">
        <v>209</v>
      </c>
      <c r="D10" s="33" t="s">
        <v>210</v>
      </c>
      <c r="E10" s="34" t="s">
        <v>99</v>
      </c>
      <c r="F10" s="34" t="s">
        <v>105</v>
      </c>
      <c r="G10" s="34" t="s">
        <v>106</v>
      </c>
      <c r="H10" s="25" t="s">
        <v>211</v>
      </c>
    </row>
    <row r="11" spans="3:9" ht="15.75" x14ac:dyDescent="0.2">
      <c r="C11" s="74"/>
      <c r="D11" s="75" t="s">
        <v>79</v>
      </c>
      <c r="E11" s="76"/>
      <c r="F11" s="76"/>
      <c r="G11" s="76"/>
      <c r="H11" s="78">
        <f>H12+H19+H28+H38+H44</f>
        <v>14846710</v>
      </c>
    </row>
    <row r="12" spans="3:9" ht="15" x14ac:dyDescent="0.25">
      <c r="C12" s="136">
        <v>1000</v>
      </c>
      <c r="D12" s="137" t="s">
        <v>219</v>
      </c>
      <c r="E12" s="138"/>
      <c r="F12" s="139"/>
      <c r="G12" s="139"/>
      <c r="H12" s="140">
        <f>SUM(H13:H18)</f>
        <v>7781716.7599999998</v>
      </c>
      <c r="I12" s="62"/>
    </row>
    <row r="13" spans="3:9" ht="12" x14ac:dyDescent="0.2">
      <c r="C13" s="35">
        <v>1100</v>
      </c>
      <c r="D13" s="36" t="s">
        <v>213</v>
      </c>
      <c r="E13" s="37">
        <v>1426835.37</v>
      </c>
      <c r="F13" s="37">
        <v>24645.53</v>
      </c>
      <c r="G13" s="38">
        <v>24813.87</v>
      </c>
      <c r="H13" s="37">
        <v>3865425.9199999999</v>
      </c>
    </row>
    <row r="14" spans="3:9" ht="12" x14ac:dyDescent="0.2">
      <c r="C14" s="35">
        <v>1200</v>
      </c>
      <c r="D14" s="36" t="s">
        <v>214</v>
      </c>
      <c r="E14" s="37">
        <v>259560</v>
      </c>
      <c r="F14" s="37">
        <v>0</v>
      </c>
      <c r="G14" s="38">
        <v>0</v>
      </c>
      <c r="H14" s="37">
        <v>756617.47</v>
      </c>
    </row>
    <row r="15" spans="3:9" ht="12" x14ac:dyDescent="0.2">
      <c r="C15" s="35">
        <v>1300</v>
      </c>
      <c r="D15" s="39" t="s">
        <v>215</v>
      </c>
      <c r="E15" s="40">
        <v>23859.96</v>
      </c>
      <c r="F15" s="37">
        <v>0</v>
      </c>
      <c r="G15" s="38">
        <v>407.9</v>
      </c>
      <c r="H15" s="41">
        <v>997668.18</v>
      </c>
    </row>
    <row r="16" spans="3:9" ht="12" x14ac:dyDescent="0.2">
      <c r="C16" s="35">
        <v>1400</v>
      </c>
      <c r="D16" s="39" t="s">
        <v>216</v>
      </c>
      <c r="E16" s="40">
        <v>190879.68</v>
      </c>
      <c r="F16" s="37">
        <v>0</v>
      </c>
      <c r="G16" s="38">
        <v>3263.19</v>
      </c>
      <c r="H16" s="41">
        <v>834300</v>
      </c>
    </row>
    <row r="17" spans="3:8" ht="12" x14ac:dyDescent="0.2">
      <c r="C17" s="35">
        <v>1500</v>
      </c>
      <c r="D17" s="39" t="s">
        <v>218</v>
      </c>
      <c r="E17" s="40">
        <v>391400</v>
      </c>
      <c r="F17" s="37">
        <v>0</v>
      </c>
      <c r="G17" s="38">
        <v>0</v>
      </c>
      <c r="H17" s="41">
        <v>554620</v>
      </c>
    </row>
    <row r="18" spans="3:8" ht="12" x14ac:dyDescent="0.2">
      <c r="C18" s="35">
        <v>1700</v>
      </c>
      <c r="D18" s="39" t="s">
        <v>217</v>
      </c>
      <c r="E18" s="40">
        <v>185400</v>
      </c>
      <c r="F18" s="37">
        <v>0</v>
      </c>
      <c r="G18" s="38">
        <v>0</v>
      </c>
      <c r="H18" s="41">
        <v>773085.19</v>
      </c>
    </row>
    <row r="19" spans="3:8" ht="15" x14ac:dyDescent="0.25">
      <c r="C19" s="64">
        <v>2000</v>
      </c>
      <c r="D19" s="70" t="s">
        <v>220</v>
      </c>
      <c r="E19" s="71"/>
      <c r="F19" s="72"/>
      <c r="G19" s="73"/>
      <c r="H19" s="68">
        <f>SUM(H20:H27)</f>
        <v>1903440</v>
      </c>
    </row>
    <row r="20" spans="3:8" ht="12" x14ac:dyDescent="0.2">
      <c r="C20" s="35">
        <v>2100</v>
      </c>
      <c r="D20" s="39" t="s">
        <v>228</v>
      </c>
      <c r="E20" s="40">
        <v>257500</v>
      </c>
      <c r="F20" s="37">
        <v>0</v>
      </c>
      <c r="G20" s="38">
        <v>0</v>
      </c>
      <c r="H20" s="41">
        <v>140080</v>
      </c>
    </row>
    <row r="21" spans="3:8" ht="12" x14ac:dyDescent="0.2">
      <c r="C21" s="35">
        <v>2200</v>
      </c>
      <c r="D21" s="39" t="s">
        <v>221</v>
      </c>
      <c r="E21" s="40">
        <v>110000</v>
      </c>
      <c r="F21" s="37">
        <v>0</v>
      </c>
      <c r="G21" s="38">
        <v>0</v>
      </c>
      <c r="H21" s="41">
        <v>36050</v>
      </c>
    </row>
    <row r="22" spans="3:8" ht="12" x14ac:dyDescent="0.2">
      <c r="C22" s="35">
        <v>2300</v>
      </c>
      <c r="D22" s="39" t="s">
        <v>222</v>
      </c>
      <c r="E22" s="40">
        <v>91800</v>
      </c>
      <c r="F22" s="37">
        <v>0</v>
      </c>
      <c r="G22" s="37">
        <v>0</v>
      </c>
      <c r="H22" s="41">
        <v>556200</v>
      </c>
    </row>
    <row r="23" spans="3:8" ht="12" x14ac:dyDescent="0.2">
      <c r="C23" s="35">
        <v>2400</v>
      </c>
      <c r="D23" s="39" t="s">
        <v>223</v>
      </c>
      <c r="E23" s="40">
        <v>15450</v>
      </c>
      <c r="F23" s="37">
        <v>0</v>
      </c>
      <c r="G23" s="38">
        <v>0</v>
      </c>
      <c r="H23" s="41">
        <v>463500</v>
      </c>
    </row>
    <row r="24" spans="3:8" ht="12" x14ac:dyDescent="0.2">
      <c r="C24" s="35">
        <v>2500</v>
      </c>
      <c r="D24" s="39" t="s">
        <v>224</v>
      </c>
      <c r="E24" s="40">
        <v>5150</v>
      </c>
      <c r="F24" s="37">
        <v>0</v>
      </c>
      <c r="G24" s="38">
        <v>0</v>
      </c>
      <c r="H24" s="41">
        <v>5150</v>
      </c>
    </row>
    <row r="25" spans="3:8" ht="12" x14ac:dyDescent="0.2">
      <c r="C25" s="35">
        <v>2600</v>
      </c>
      <c r="D25" s="42" t="s">
        <v>225</v>
      </c>
      <c r="E25" s="40">
        <v>285367.07</v>
      </c>
      <c r="F25" s="37">
        <v>4929.12</v>
      </c>
      <c r="G25" s="38">
        <v>4962.78</v>
      </c>
      <c r="H25" s="41">
        <v>334750</v>
      </c>
    </row>
    <row r="26" spans="3:8" ht="12" x14ac:dyDescent="0.2">
      <c r="C26" s="35">
        <v>2700</v>
      </c>
      <c r="D26" s="36" t="s">
        <v>226</v>
      </c>
      <c r="E26" s="40">
        <v>51500</v>
      </c>
      <c r="F26" s="37">
        <v>0</v>
      </c>
      <c r="G26" s="38">
        <v>0</v>
      </c>
      <c r="H26" s="41">
        <v>25750</v>
      </c>
    </row>
    <row r="27" spans="3:8" ht="12" x14ac:dyDescent="0.2">
      <c r="C27" s="43">
        <v>2900</v>
      </c>
      <c r="D27" s="39" t="s">
        <v>227</v>
      </c>
      <c r="E27" s="40">
        <v>72100</v>
      </c>
      <c r="F27" s="37">
        <v>0</v>
      </c>
      <c r="G27" s="38">
        <v>0</v>
      </c>
      <c r="H27" s="41">
        <v>341960</v>
      </c>
    </row>
    <row r="28" spans="3:8" ht="15" x14ac:dyDescent="0.25">
      <c r="C28" s="69">
        <v>3000</v>
      </c>
      <c r="D28" s="70" t="s">
        <v>229</v>
      </c>
      <c r="E28" s="65"/>
      <c r="F28" s="66"/>
      <c r="G28" s="67"/>
      <c r="H28" s="68">
        <f>SUM(H29:H37)</f>
        <v>3927075</v>
      </c>
    </row>
    <row r="29" spans="3:8" ht="12" x14ac:dyDescent="0.2">
      <c r="C29" s="35">
        <v>3100</v>
      </c>
      <c r="D29" s="39" t="s">
        <v>230</v>
      </c>
      <c r="E29" s="40">
        <v>6180</v>
      </c>
      <c r="F29" s="37">
        <v>0</v>
      </c>
      <c r="G29" s="38">
        <v>0</v>
      </c>
      <c r="H29" s="41">
        <v>1816405</v>
      </c>
    </row>
    <row r="30" spans="3:8" ht="12" x14ac:dyDescent="0.2">
      <c r="C30" s="35">
        <v>3200</v>
      </c>
      <c r="D30" s="39" t="s">
        <v>231</v>
      </c>
      <c r="E30" s="40">
        <v>20600</v>
      </c>
      <c r="F30" s="37">
        <v>0</v>
      </c>
      <c r="G30" s="38">
        <v>0</v>
      </c>
      <c r="H30" s="41">
        <v>30900</v>
      </c>
    </row>
    <row r="31" spans="3:8" ht="12" x14ac:dyDescent="0.2">
      <c r="C31" s="35">
        <v>3300</v>
      </c>
      <c r="D31" s="39" t="s">
        <v>232</v>
      </c>
      <c r="E31" s="40">
        <v>15450</v>
      </c>
      <c r="F31" s="37">
        <v>0</v>
      </c>
      <c r="G31" s="38">
        <v>0</v>
      </c>
      <c r="H31" s="41">
        <v>762400</v>
      </c>
    </row>
    <row r="32" spans="3:8" ht="12" x14ac:dyDescent="0.2">
      <c r="C32" s="35">
        <v>3400</v>
      </c>
      <c r="D32" s="39" t="s">
        <v>233</v>
      </c>
      <c r="E32" s="40">
        <v>5150</v>
      </c>
      <c r="F32" s="37">
        <v>0</v>
      </c>
      <c r="G32" s="38">
        <v>0</v>
      </c>
      <c r="H32" s="41">
        <v>25750</v>
      </c>
    </row>
    <row r="33" spans="3:8" ht="12" x14ac:dyDescent="0.2">
      <c r="C33" s="35">
        <v>3500</v>
      </c>
      <c r="D33" s="39" t="s">
        <v>234</v>
      </c>
      <c r="E33" s="40">
        <v>12360</v>
      </c>
      <c r="F33" s="37">
        <v>0</v>
      </c>
      <c r="G33" s="38">
        <v>0</v>
      </c>
      <c r="H33" s="41">
        <v>518090</v>
      </c>
    </row>
    <row r="34" spans="3:8" ht="12" x14ac:dyDescent="0.2">
      <c r="C34" s="35">
        <v>3600</v>
      </c>
      <c r="D34" s="39" t="s">
        <v>235</v>
      </c>
      <c r="E34" s="40">
        <v>20600</v>
      </c>
      <c r="F34" s="37">
        <v>0</v>
      </c>
      <c r="G34" s="38">
        <v>0</v>
      </c>
      <c r="H34" s="41">
        <v>79310</v>
      </c>
    </row>
    <row r="35" spans="3:8" ht="12" x14ac:dyDescent="0.2">
      <c r="C35" s="35">
        <v>3700</v>
      </c>
      <c r="D35" s="39" t="s">
        <v>236</v>
      </c>
      <c r="E35" s="40">
        <v>20600</v>
      </c>
      <c r="F35" s="37">
        <v>0</v>
      </c>
      <c r="G35" s="38">
        <v>0</v>
      </c>
      <c r="H35" s="41">
        <v>12360</v>
      </c>
    </row>
    <row r="36" spans="3:8" ht="12" x14ac:dyDescent="0.2">
      <c r="C36" s="35">
        <v>3800</v>
      </c>
      <c r="D36" s="39" t="s">
        <v>237</v>
      </c>
      <c r="E36" s="40">
        <v>2060</v>
      </c>
      <c r="F36" s="37">
        <v>0</v>
      </c>
      <c r="G36" s="38">
        <v>0</v>
      </c>
      <c r="H36" s="41">
        <v>103000</v>
      </c>
    </row>
    <row r="37" spans="3:8" ht="12" x14ac:dyDescent="0.2">
      <c r="C37" s="35">
        <v>3900</v>
      </c>
      <c r="D37" s="44" t="s">
        <v>238</v>
      </c>
      <c r="E37" s="40">
        <v>1545</v>
      </c>
      <c r="F37" s="37">
        <v>0</v>
      </c>
      <c r="G37" s="38">
        <v>0</v>
      </c>
      <c r="H37" s="41">
        <v>578860</v>
      </c>
    </row>
    <row r="38" spans="3:8" ht="15" x14ac:dyDescent="0.25">
      <c r="C38" s="64">
        <v>5000</v>
      </c>
      <c r="D38" s="77" t="s">
        <v>239</v>
      </c>
      <c r="E38" s="65"/>
      <c r="F38" s="66"/>
      <c r="G38" s="67"/>
      <c r="H38" s="68">
        <f>SUM(H39:H43)</f>
        <v>307478.24</v>
      </c>
    </row>
    <row r="39" spans="3:8" ht="12" x14ac:dyDescent="0.2">
      <c r="C39" s="35">
        <v>5100</v>
      </c>
      <c r="D39" s="39" t="s">
        <v>240</v>
      </c>
      <c r="E39" s="40">
        <v>1030</v>
      </c>
      <c r="F39" s="37">
        <v>0</v>
      </c>
      <c r="G39" s="38">
        <v>0</v>
      </c>
      <c r="H39" s="41">
        <v>40578.239999999998</v>
      </c>
    </row>
    <row r="40" spans="3:8" ht="12" x14ac:dyDescent="0.2">
      <c r="C40" s="35">
        <v>5200</v>
      </c>
      <c r="D40" s="39" t="s">
        <v>241</v>
      </c>
      <c r="E40" s="40">
        <v>189520</v>
      </c>
      <c r="F40" s="37">
        <v>0</v>
      </c>
      <c r="G40" s="38">
        <v>0</v>
      </c>
      <c r="H40" s="41">
        <v>0</v>
      </c>
    </row>
    <row r="41" spans="3:8" ht="12" x14ac:dyDescent="0.2">
      <c r="C41" s="35">
        <v>5400</v>
      </c>
      <c r="D41" s="39" t="s">
        <v>242</v>
      </c>
      <c r="E41" s="40">
        <v>42230</v>
      </c>
      <c r="F41" s="37">
        <v>0</v>
      </c>
      <c r="G41" s="38">
        <v>0</v>
      </c>
      <c r="H41" s="41">
        <v>20000</v>
      </c>
    </row>
    <row r="42" spans="3:8" ht="12" x14ac:dyDescent="0.2">
      <c r="C42" s="43">
        <v>5600</v>
      </c>
      <c r="D42" s="44" t="s">
        <v>243</v>
      </c>
      <c r="E42" s="40">
        <v>51500</v>
      </c>
      <c r="F42" s="37">
        <v>0</v>
      </c>
      <c r="G42" s="38">
        <v>0</v>
      </c>
      <c r="H42" s="41">
        <v>236600</v>
      </c>
    </row>
    <row r="43" spans="3:8" ht="12" x14ac:dyDescent="0.2">
      <c r="C43" s="35">
        <v>5900</v>
      </c>
      <c r="D43" s="27" t="s">
        <v>244</v>
      </c>
      <c r="E43" s="40">
        <v>5150</v>
      </c>
      <c r="F43" s="37">
        <v>0</v>
      </c>
      <c r="G43" s="38">
        <v>0</v>
      </c>
      <c r="H43" s="41">
        <v>10300</v>
      </c>
    </row>
    <row r="44" spans="3:8" ht="15" x14ac:dyDescent="0.25">
      <c r="C44" s="64">
        <v>6000</v>
      </c>
      <c r="D44" s="77" t="s">
        <v>245</v>
      </c>
      <c r="E44" s="65"/>
      <c r="F44" s="66"/>
      <c r="G44" s="67"/>
      <c r="H44" s="68">
        <f>SUM(H45)</f>
        <v>927000</v>
      </c>
    </row>
    <row r="45" spans="3:8" ht="12" x14ac:dyDescent="0.2">
      <c r="C45" s="43">
        <v>6100</v>
      </c>
      <c r="D45" s="27" t="s">
        <v>246</v>
      </c>
      <c r="E45" s="40">
        <v>15000</v>
      </c>
      <c r="F45" s="37">
        <v>0</v>
      </c>
      <c r="G45" s="38">
        <v>0</v>
      </c>
      <c r="H45" s="41">
        <v>927000</v>
      </c>
    </row>
  </sheetData>
  <mergeCells count="2">
    <mergeCell ref="D7:H7"/>
    <mergeCell ref="D8:H8"/>
  </mergeCells>
  <pageMargins left="0.70866141732283472" right="0.70866141732283472" top="0.19685039370078741" bottom="0.19685039370078741" header="0.31496062992125984" footer="0.31496062992125984"/>
  <pageSetup paperSize="120" scale="8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43"/>
  <sheetViews>
    <sheetView workbookViewId="0">
      <selection activeCell="D26" sqref="D26"/>
    </sheetView>
  </sheetViews>
  <sheetFormatPr baseColWidth="10" defaultRowHeight="11.25" x14ac:dyDescent="0.2"/>
  <cols>
    <col min="3" max="3" width="21.1640625" customWidth="1"/>
    <col min="4" max="4" width="102.6640625" customWidth="1"/>
    <col min="5" max="5" width="23.1640625" customWidth="1"/>
  </cols>
  <sheetData>
    <row r="3" spans="2:11" ht="16.5" thickBot="1" x14ac:dyDescent="0.3"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2:11" ht="35.25" customHeight="1" x14ac:dyDescent="0.25">
      <c r="B4" s="45"/>
      <c r="C4" s="169" t="s">
        <v>0</v>
      </c>
      <c r="D4" s="170"/>
      <c r="E4" s="171"/>
      <c r="F4" s="45"/>
      <c r="G4" s="45"/>
      <c r="H4" s="45"/>
      <c r="I4" s="45"/>
      <c r="J4" s="45"/>
      <c r="K4" s="45"/>
    </row>
    <row r="5" spans="2:11" ht="39" customHeight="1" x14ac:dyDescent="0.3">
      <c r="B5" s="45"/>
      <c r="C5" s="172" t="s">
        <v>192</v>
      </c>
      <c r="D5" s="173"/>
      <c r="E5" s="174"/>
      <c r="F5" s="45"/>
      <c r="G5" s="45"/>
      <c r="H5" s="45"/>
      <c r="I5" s="45"/>
      <c r="J5" s="45"/>
      <c r="K5" s="45"/>
    </row>
    <row r="6" spans="2:11" ht="39" customHeight="1" thickBot="1" x14ac:dyDescent="0.35">
      <c r="B6" s="45"/>
      <c r="C6" s="175" t="s">
        <v>191</v>
      </c>
      <c r="D6" s="176"/>
      <c r="E6" s="177"/>
      <c r="F6" s="45"/>
      <c r="G6" s="45"/>
      <c r="H6" s="45"/>
      <c r="I6" s="45"/>
      <c r="J6" s="45"/>
      <c r="K6" s="45"/>
    </row>
    <row r="7" spans="2:11" ht="15.75" x14ac:dyDescent="0.25">
      <c r="B7" s="45"/>
      <c r="C7" s="47"/>
      <c r="D7" s="143"/>
      <c r="E7" s="152" t="s">
        <v>190</v>
      </c>
      <c r="F7" s="45"/>
      <c r="G7" s="45"/>
      <c r="H7" s="45"/>
      <c r="I7" s="45"/>
      <c r="J7" s="45"/>
      <c r="K7" s="45"/>
    </row>
    <row r="8" spans="2:11" ht="15.75" x14ac:dyDescent="0.25">
      <c r="B8" s="45"/>
      <c r="C8" s="153" t="s">
        <v>247</v>
      </c>
      <c r="D8" s="147" t="s">
        <v>250</v>
      </c>
      <c r="E8" s="156">
        <v>14846710</v>
      </c>
      <c r="F8" s="45"/>
      <c r="G8" s="45"/>
      <c r="H8" s="45"/>
      <c r="I8" s="45"/>
      <c r="J8" s="45"/>
      <c r="K8" s="45"/>
    </row>
    <row r="9" spans="2:11" ht="15.75" x14ac:dyDescent="0.25">
      <c r="B9" s="45"/>
      <c r="C9" s="153" t="s">
        <v>248</v>
      </c>
      <c r="D9" s="147" t="s">
        <v>251</v>
      </c>
      <c r="E9" s="156">
        <v>14846710</v>
      </c>
      <c r="F9" s="45"/>
      <c r="G9" s="45"/>
      <c r="H9" s="45"/>
      <c r="I9" s="45"/>
      <c r="J9" s="45"/>
      <c r="K9" s="45"/>
    </row>
    <row r="10" spans="2:11" ht="15.75" x14ac:dyDescent="0.25">
      <c r="B10" s="45"/>
      <c r="C10" s="153" t="s">
        <v>249</v>
      </c>
      <c r="D10" s="147" t="s">
        <v>252</v>
      </c>
      <c r="E10" s="156">
        <v>14846710</v>
      </c>
      <c r="F10" s="45"/>
      <c r="G10" s="45"/>
      <c r="H10" s="45"/>
      <c r="I10" s="45"/>
      <c r="J10" s="45"/>
      <c r="K10" s="45"/>
    </row>
    <row r="11" spans="2:11" ht="15.75" x14ac:dyDescent="0.25">
      <c r="B11" s="45"/>
      <c r="C11" s="154" t="s">
        <v>254</v>
      </c>
      <c r="D11" s="148" t="s">
        <v>253</v>
      </c>
      <c r="E11" s="156">
        <f>SUM(E12:E15)</f>
        <v>14846710</v>
      </c>
      <c r="F11" s="45"/>
      <c r="G11" s="45"/>
      <c r="H11" s="45"/>
      <c r="I11" s="45"/>
      <c r="J11" s="45"/>
      <c r="K11" s="45"/>
    </row>
    <row r="12" spans="2:11" ht="15.75" x14ac:dyDescent="0.25">
      <c r="B12" s="45"/>
      <c r="C12" s="155" t="s">
        <v>255</v>
      </c>
      <c r="D12" s="144" t="s">
        <v>256</v>
      </c>
      <c r="E12" s="149">
        <v>4634175.32</v>
      </c>
      <c r="F12" s="45"/>
      <c r="G12" s="45"/>
      <c r="H12" s="45"/>
      <c r="I12" s="45"/>
      <c r="J12" s="45"/>
      <c r="K12" s="45"/>
    </row>
    <row r="13" spans="2:11" ht="15.75" x14ac:dyDescent="0.25">
      <c r="B13" s="45"/>
      <c r="C13" s="155" t="s">
        <v>257</v>
      </c>
      <c r="D13" s="145" t="s">
        <v>258</v>
      </c>
      <c r="E13" s="150">
        <v>7782127.04</v>
      </c>
      <c r="F13" s="45"/>
      <c r="G13" s="45"/>
      <c r="H13" s="45"/>
      <c r="I13" s="45"/>
      <c r="J13" s="45"/>
      <c r="K13" s="45"/>
    </row>
    <row r="14" spans="2:11" ht="15.75" x14ac:dyDescent="0.25">
      <c r="B14" s="45"/>
      <c r="C14" s="155" t="s">
        <v>259</v>
      </c>
      <c r="D14" s="145" t="s">
        <v>260</v>
      </c>
      <c r="E14" s="150">
        <v>433995.76</v>
      </c>
      <c r="F14" s="45"/>
      <c r="G14" s="45"/>
      <c r="H14" s="45"/>
      <c r="I14" s="45"/>
      <c r="J14" s="45"/>
      <c r="K14" s="45"/>
    </row>
    <row r="15" spans="2:11" ht="15.75" x14ac:dyDescent="0.25">
      <c r="B15" s="45"/>
      <c r="C15" s="155" t="s">
        <v>261</v>
      </c>
      <c r="D15" s="151" t="s">
        <v>262</v>
      </c>
      <c r="E15" s="149">
        <v>1996411.88</v>
      </c>
      <c r="F15" s="45"/>
      <c r="G15" s="45"/>
      <c r="H15" s="45"/>
      <c r="I15" s="45"/>
      <c r="J15" s="45"/>
      <c r="K15" s="45"/>
    </row>
    <row r="16" spans="2:11" ht="15.75" x14ac:dyDescent="0.25">
      <c r="B16" s="45"/>
      <c r="C16" s="141"/>
      <c r="D16" s="145"/>
      <c r="E16" s="142"/>
      <c r="F16" s="45"/>
      <c r="G16" s="45"/>
      <c r="H16" s="45"/>
      <c r="I16" s="45"/>
      <c r="J16" s="45"/>
      <c r="K16" s="45"/>
    </row>
    <row r="17" spans="2:11" ht="15.75" x14ac:dyDescent="0.25">
      <c r="B17" s="45"/>
      <c r="C17" s="141"/>
      <c r="D17" s="145"/>
      <c r="E17" s="142"/>
      <c r="F17" s="45"/>
      <c r="G17" s="45"/>
      <c r="H17" s="45"/>
      <c r="I17" s="45"/>
      <c r="J17" s="45"/>
      <c r="K17" s="45"/>
    </row>
    <row r="18" spans="2:11" ht="15.75" x14ac:dyDescent="0.25">
      <c r="B18" s="45"/>
      <c r="C18" s="141"/>
      <c r="D18" s="145"/>
      <c r="E18" s="142"/>
      <c r="F18" s="45"/>
      <c r="G18" s="45"/>
      <c r="H18" s="45"/>
      <c r="I18" s="45"/>
      <c r="J18" s="45"/>
      <c r="K18" s="45"/>
    </row>
    <row r="19" spans="2:11" ht="15.75" x14ac:dyDescent="0.25">
      <c r="B19" s="45"/>
      <c r="C19" s="141"/>
      <c r="D19" s="145"/>
      <c r="E19" s="142"/>
      <c r="F19" s="45"/>
      <c r="G19" s="45"/>
      <c r="H19" s="45"/>
      <c r="I19" s="45"/>
      <c r="J19" s="45"/>
      <c r="K19" s="45"/>
    </row>
    <row r="20" spans="2:11" ht="16.5" thickBot="1" x14ac:dyDescent="0.3">
      <c r="B20" s="45"/>
      <c r="C20" s="51"/>
      <c r="D20" s="146"/>
      <c r="E20" s="52"/>
      <c r="F20" s="45"/>
      <c r="G20" s="45"/>
      <c r="H20" s="45"/>
      <c r="I20" s="45"/>
      <c r="J20" s="45"/>
      <c r="K20" s="45"/>
    </row>
    <row r="21" spans="2:11" ht="15.75" x14ac:dyDescent="0.25">
      <c r="B21" s="45"/>
      <c r="C21" s="45"/>
      <c r="D21" s="45"/>
      <c r="E21" s="45"/>
      <c r="F21" s="45"/>
      <c r="G21" s="45"/>
      <c r="H21" s="45"/>
      <c r="I21" s="45"/>
      <c r="J21" s="45"/>
      <c r="K21" s="45"/>
    </row>
    <row r="22" spans="2:11" ht="15.75" x14ac:dyDescent="0.25">
      <c r="B22" s="45"/>
      <c r="C22" s="45"/>
      <c r="D22" s="45"/>
      <c r="E22" s="45"/>
      <c r="F22" s="45"/>
      <c r="G22" s="45"/>
      <c r="H22" s="45"/>
      <c r="I22" s="45"/>
      <c r="J22" s="45"/>
      <c r="K22" s="45"/>
    </row>
    <row r="23" spans="2:11" ht="15.75" x14ac:dyDescent="0.25">
      <c r="B23" s="45"/>
      <c r="C23" s="45"/>
      <c r="D23" s="45"/>
      <c r="E23" s="45"/>
      <c r="F23" s="45"/>
      <c r="G23" s="45"/>
      <c r="H23" s="45"/>
      <c r="I23" s="45"/>
      <c r="J23" s="45"/>
      <c r="K23" s="45"/>
    </row>
    <row r="24" spans="2:11" ht="15.75" x14ac:dyDescent="0.25">
      <c r="B24" s="45"/>
      <c r="C24" s="45"/>
      <c r="D24" s="45"/>
      <c r="E24" s="45"/>
      <c r="F24" s="45"/>
      <c r="G24" s="45"/>
      <c r="H24" s="45"/>
      <c r="I24" s="45"/>
      <c r="J24" s="45"/>
      <c r="K24" s="45"/>
    </row>
    <row r="25" spans="2:11" ht="15.75" x14ac:dyDescent="0.25">
      <c r="B25" s="45"/>
      <c r="C25" s="45"/>
      <c r="D25" s="45"/>
      <c r="E25" s="45"/>
      <c r="F25" s="45"/>
      <c r="G25" s="45"/>
      <c r="H25" s="45"/>
      <c r="I25" s="45"/>
      <c r="J25" s="45"/>
      <c r="K25" s="45"/>
    </row>
    <row r="26" spans="2:11" ht="15.75" x14ac:dyDescent="0.25">
      <c r="B26" s="45"/>
      <c r="C26" s="45"/>
      <c r="D26" s="45"/>
      <c r="E26" s="45"/>
      <c r="F26" s="45"/>
      <c r="G26" s="45"/>
      <c r="H26" s="45"/>
      <c r="I26" s="45"/>
      <c r="J26" s="45"/>
      <c r="K26" s="45"/>
    </row>
    <row r="27" spans="2:11" ht="15.75" x14ac:dyDescent="0.25">
      <c r="B27" s="45"/>
      <c r="C27" s="45"/>
      <c r="D27" s="45"/>
      <c r="E27" s="45"/>
      <c r="F27" s="45"/>
      <c r="G27" s="45"/>
      <c r="H27" s="45"/>
      <c r="I27" s="45"/>
      <c r="J27" s="45"/>
      <c r="K27" s="45"/>
    </row>
    <row r="28" spans="2:11" ht="16.5" thickBot="1" x14ac:dyDescent="0.3">
      <c r="B28" s="45"/>
      <c r="C28" s="45"/>
      <c r="D28" s="45"/>
      <c r="E28" s="45"/>
      <c r="F28" s="45"/>
      <c r="G28" s="45"/>
      <c r="H28" s="45"/>
      <c r="I28" s="45"/>
      <c r="J28" s="45"/>
      <c r="K28" s="45"/>
    </row>
    <row r="29" spans="2:11" ht="18" x14ac:dyDescent="0.25">
      <c r="B29" s="45"/>
      <c r="C29" s="169" t="s">
        <v>0</v>
      </c>
      <c r="D29" s="170"/>
      <c r="E29" s="171"/>
      <c r="F29" s="45"/>
      <c r="G29" s="45"/>
      <c r="H29" s="45"/>
      <c r="I29" s="45"/>
      <c r="J29" s="45"/>
      <c r="K29" s="45"/>
    </row>
    <row r="30" spans="2:11" ht="39.75" customHeight="1" x14ac:dyDescent="0.3">
      <c r="B30" s="45"/>
      <c r="C30" s="172" t="s">
        <v>192</v>
      </c>
      <c r="D30" s="173"/>
      <c r="E30" s="174"/>
      <c r="F30" s="45"/>
      <c r="G30" s="45"/>
      <c r="H30" s="45"/>
      <c r="I30" s="45"/>
      <c r="J30" s="45"/>
      <c r="K30" s="45"/>
    </row>
    <row r="31" spans="2:11" ht="39.75" customHeight="1" thickBot="1" x14ac:dyDescent="0.35">
      <c r="B31" s="45"/>
      <c r="C31" s="175" t="s">
        <v>191</v>
      </c>
      <c r="D31" s="176"/>
      <c r="E31" s="177"/>
      <c r="F31" s="45"/>
      <c r="G31" s="45"/>
      <c r="H31" s="45"/>
      <c r="I31" s="45"/>
      <c r="J31" s="45"/>
      <c r="K31" s="45"/>
    </row>
    <row r="32" spans="2:11" ht="15.75" x14ac:dyDescent="0.25">
      <c r="B32" s="45"/>
      <c r="C32" s="47" t="s">
        <v>189</v>
      </c>
      <c r="D32" s="143"/>
      <c r="E32" s="48" t="s">
        <v>190</v>
      </c>
      <c r="F32" s="45"/>
      <c r="G32" s="45"/>
      <c r="H32" s="45"/>
      <c r="I32" s="45"/>
      <c r="J32" s="45"/>
      <c r="K32" s="45"/>
    </row>
    <row r="33" spans="2:11" ht="15.75" x14ac:dyDescent="0.25">
      <c r="B33" s="45"/>
      <c r="C33" s="49" t="s">
        <v>193</v>
      </c>
      <c r="D33" s="144"/>
      <c r="E33" s="50"/>
      <c r="F33" s="45"/>
      <c r="G33" s="45"/>
      <c r="H33" s="45"/>
      <c r="I33" s="45"/>
      <c r="J33" s="45"/>
      <c r="K33" s="45"/>
    </row>
    <row r="34" spans="2:11" ht="15.75" x14ac:dyDescent="0.25">
      <c r="B34" s="45"/>
      <c r="C34" s="49" t="s">
        <v>188</v>
      </c>
      <c r="D34" s="144"/>
      <c r="E34" s="50"/>
      <c r="F34" s="45"/>
      <c r="G34" s="45"/>
      <c r="H34" s="45"/>
      <c r="I34" s="45"/>
      <c r="J34" s="45"/>
      <c r="K34" s="45"/>
    </row>
    <row r="35" spans="2:11" ht="15.75" x14ac:dyDescent="0.25">
      <c r="B35" s="45"/>
      <c r="C35" s="49"/>
      <c r="D35" s="144"/>
      <c r="E35" s="50"/>
      <c r="F35" s="45"/>
      <c r="G35" s="45"/>
      <c r="H35" s="45"/>
      <c r="I35" s="45"/>
      <c r="J35" s="45"/>
      <c r="K35" s="45"/>
    </row>
    <row r="36" spans="2:11" ht="16.5" thickBot="1" x14ac:dyDescent="0.3">
      <c r="B36" s="45"/>
      <c r="C36" s="51"/>
      <c r="D36" s="146"/>
      <c r="E36" s="52"/>
      <c r="F36" s="45"/>
      <c r="G36" s="45"/>
      <c r="H36" s="45"/>
      <c r="I36" s="45"/>
      <c r="J36" s="45"/>
      <c r="K36" s="45"/>
    </row>
    <row r="37" spans="2:11" ht="15.75" x14ac:dyDescent="0.25">
      <c r="B37" s="45"/>
      <c r="C37" s="45"/>
      <c r="D37" s="45"/>
      <c r="E37" s="45"/>
      <c r="F37" s="45"/>
      <c r="G37" s="45"/>
      <c r="H37" s="45"/>
      <c r="I37" s="45"/>
      <c r="J37" s="45"/>
      <c r="K37" s="45"/>
    </row>
    <row r="38" spans="2:11" ht="15.75" x14ac:dyDescent="0.25">
      <c r="B38" s="45"/>
      <c r="C38" s="45"/>
      <c r="D38" s="45"/>
      <c r="E38" s="45"/>
      <c r="F38" s="45"/>
      <c r="G38" s="45"/>
      <c r="H38" s="45"/>
      <c r="I38" s="45"/>
      <c r="J38" s="45"/>
      <c r="K38" s="45"/>
    </row>
    <row r="39" spans="2:11" ht="15.75" x14ac:dyDescent="0.25">
      <c r="B39" s="45"/>
      <c r="C39" s="45"/>
      <c r="D39" s="45"/>
      <c r="E39" s="45"/>
      <c r="F39" s="45"/>
      <c r="G39" s="45"/>
      <c r="H39" s="45"/>
      <c r="I39" s="45"/>
      <c r="J39" s="45"/>
      <c r="K39" s="45"/>
    </row>
    <row r="40" spans="2:11" ht="15.75" x14ac:dyDescent="0.25">
      <c r="B40" s="45"/>
      <c r="C40" s="45"/>
      <c r="D40" s="45"/>
      <c r="E40" s="45"/>
      <c r="F40" s="45"/>
      <c r="G40" s="45"/>
      <c r="H40" s="45"/>
      <c r="I40" s="45"/>
      <c r="J40" s="45"/>
      <c r="K40" s="45"/>
    </row>
    <row r="41" spans="2:11" ht="15.75" x14ac:dyDescent="0.25">
      <c r="B41" s="45"/>
      <c r="C41" s="45"/>
      <c r="D41" s="45"/>
      <c r="E41" s="45"/>
      <c r="F41" s="45"/>
      <c r="G41" s="45"/>
      <c r="H41" s="45"/>
      <c r="I41" s="45"/>
      <c r="J41" s="45"/>
      <c r="K41" s="45"/>
    </row>
    <row r="42" spans="2:11" ht="15.75" x14ac:dyDescent="0.25">
      <c r="B42" s="45"/>
      <c r="C42" s="45"/>
      <c r="D42" s="45"/>
      <c r="E42" s="45"/>
      <c r="F42" s="45"/>
      <c r="G42" s="45"/>
      <c r="H42" s="45"/>
      <c r="I42" s="45"/>
      <c r="J42" s="45"/>
      <c r="K42" s="45"/>
    </row>
    <row r="43" spans="2:11" ht="15.75" x14ac:dyDescent="0.25">
      <c r="B43" s="45"/>
      <c r="C43" s="45"/>
      <c r="D43" s="45"/>
      <c r="E43" s="45"/>
      <c r="F43" s="45"/>
      <c r="G43" s="45"/>
      <c r="H43" s="45"/>
      <c r="I43" s="45"/>
      <c r="J43" s="45"/>
      <c r="K43" s="45"/>
    </row>
  </sheetData>
  <mergeCells count="6">
    <mergeCell ref="C4:E4"/>
    <mergeCell ref="C5:E5"/>
    <mergeCell ref="C6:E6"/>
    <mergeCell ref="C31:E31"/>
    <mergeCell ref="C29:E29"/>
    <mergeCell ref="C30:E30"/>
  </mergeCells>
  <pageMargins left="0.70866141732283472" right="0.70866141732283472" top="0.74803149606299213" bottom="0.74803149606299213" header="0.31496062992125984" footer="0.31496062992125984"/>
  <pageSetup paperSize="120" scale="6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14"/>
  <sheetViews>
    <sheetView workbookViewId="0">
      <selection activeCell="E11" sqref="E11"/>
    </sheetView>
  </sheetViews>
  <sheetFormatPr baseColWidth="10" defaultRowHeight="11.25" x14ac:dyDescent="0.2"/>
  <cols>
    <col min="3" max="3" width="12.1640625" customWidth="1"/>
    <col min="4" max="4" width="71.83203125" customWidth="1"/>
    <col min="5" max="5" width="26.6640625" customWidth="1"/>
  </cols>
  <sheetData>
    <row r="4" spans="3:5" ht="12" thickBot="1" x14ac:dyDescent="0.25"/>
    <row r="5" spans="3:5" ht="36.75" customHeight="1" x14ac:dyDescent="0.25">
      <c r="C5" s="169" t="s">
        <v>0</v>
      </c>
      <c r="D5" s="170"/>
      <c r="E5" s="171"/>
    </row>
    <row r="6" spans="3:5" ht="32.25" customHeight="1" x14ac:dyDescent="0.3">
      <c r="C6" s="172" t="s">
        <v>192</v>
      </c>
      <c r="D6" s="173"/>
      <c r="E6" s="174"/>
    </row>
    <row r="7" spans="3:5" ht="38.25" customHeight="1" thickBot="1" x14ac:dyDescent="0.35">
      <c r="C7" s="175" t="s">
        <v>194</v>
      </c>
      <c r="D7" s="176"/>
      <c r="E7" s="177"/>
    </row>
    <row r="8" spans="3:5" ht="16.5" thickBot="1" x14ac:dyDescent="0.3">
      <c r="C8" s="178"/>
      <c r="D8" s="179"/>
      <c r="E8" s="158" t="s">
        <v>190</v>
      </c>
    </row>
    <row r="9" spans="3:5" ht="15.75" x14ac:dyDescent="0.2">
      <c r="C9" s="159">
        <v>2</v>
      </c>
      <c r="D9" s="160" t="s">
        <v>263</v>
      </c>
      <c r="E9" s="161">
        <v>14846710</v>
      </c>
    </row>
    <row r="10" spans="3:5" ht="15.75" x14ac:dyDescent="0.2">
      <c r="C10" s="162" t="s">
        <v>264</v>
      </c>
      <c r="D10" s="147" t="s">
        <v>265</v>
      </c>
      <c r="E10" s="157">
        <v>14846710</v>
      </c>
    </row>
    <row r="11" spans="3:5" ht="15" x14ac:dyDescent="0.2">
      <c r="C11" s="163" t="s">
        <v>111</v>
      </c>
      <c r="D11" s="164" t="s">
        <v>266</v>
      </c>
      <c r="E11" s="157">
        <v>14846710</v>
      </c>
    </row>
    <row r="12" spans="3:5" ht="15.75" x14ac:dyDescent="0.25">
      <c r="C12" s="49"/>
      <c r="D12" s="144"/>
      <c r="E12" s="50"/>
    </row>
    <row r="13" spans="3:5" ht="15.75" x14ac:dyDescent="0.25">
      <c r="C13" s="49"/>
      <c r="D13" s="144"/>
      <c r="E13" s="50"/>
    </row>
    <row r="14" spans="3:5" ht="16.5" thickBot="1" x14ac:dyDescent="0.3">
      <c r="C14" s="51"/>
      <c r="D14" s="146"/>
      <c r="E14" s="52"/>
    </row>
  </sheetData>
  <mergeCells count="4">
    <mergeCell ref="C8:D8"/>
    <mergeCell ref="C5:E5"/>
    <mergeCell ref="C6:E6"/>
    <mergeCell ref="C7:E7"/>
  </mergeCells>
  <pageMargins left="0.70866141732283472" right="0.70866141732283472" top="0.74803149606299213" bottom="0.74803149606299213" header="0.31496062992125984" footer="0.31496062992125984"/>
  <pageSetup paperSize="12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D13"/>
  <sheetViews>
    <sheetView workbookViewId="0">
      <selection activeCell="C21" sqref="C21"/>
    </sheetView>
  </sheetViews>
  <sheetFormatPr baseColWidth="10" defaultRowHeight="11.25" x14ac:dyDescent="0.2"/>
  <cols>
    <col min="3" max="3" width="112.33203125" customWidth="1"/>
    <col min="4" max="4" width="19.33203125" bestFit="1" customWidth="1"/>
  </cols>
  <sheetData>
    <row r="3" spans="3:4" ht="12" thickBot="1" x14ac:dyDescent="0.25"/>
    <row r="4" spans="3:4" ht="33.75" customHeight="1" x14ac:dyDescent="0.25">
      <c r="C4" s="169" t="s">
        <v>0</v>
      </c>
      <c r="D4" s="171"/>
    </row>
    <row r="5" spans="3:4" ht="40.5" customHeight="1" x14ac:dyDescent="0.3">
      <c r="C5" s="172" t="s">
        <v>192</v>
      </c>
      <c r="D5" s="174"/>
    </row>
    <row r="6" spans="3:4" ht="39" customHeight="1" thickBot="1" x14ac:dyDescent="0.35">
      <c r="C6" s="175" t="s">
        <v>195</v>
      </c>
      <c r="D6" s="177"/>
    </row>
    <row r="7" spans="3:4" ht="15.75" x14ac:dyDescent="0.25">
      <c r="C7" s="47" t="s">
        <v>189</v>
      </c>
      <c r="D7" s="48" t="s">
        <v>190</v>
      </c>
    </row>
    <row r="8" spans="3:4" ht="15.75" x14ac:dyDescent="0.25">
      <c r="C8" s="49" t="s">
        <v>196</v>
      </c>
      <c r="D8" s="157">
        <v>14846710</v>
      </c>
    </row>
    <row r="9" spans="3:4" ht="15.75" x14ac:dyDescent="0.25">
      <c r="C9" s="49" t="s">
        <v>197</v>
      </c>
      <c r="D9" s="165">
        <v>0</v>
      </c>
    </row>
    <row r="10" spans="3:4" ht="15.75" x14ac:dyDescent="0.25">
      <c r="C10" s="49" t="s">
        <v>198</v>
      </c>
      <c r="D10" s="165">
        <v>0</v>
      </c>
    </row>
    <row r="11" spans="3:4" ht="15.75" x14ac:dyDescent="0.25">
      <c r="C11" s="49" t="s">
        <v>199</v>
      </c>
      <c r="D11" s="165">
        <v>0</v>
      </c>
    </row>
    <row r="12" spans="3:4" ht="15.75" x14ac:dyDescent="0.25">
      <c r="C12" s="49" t="s">
        <v>200</v>
      </c>
      <c r="D12" s="165">
        <v>0</v>
      </c>
    </row>
    <row r="13" spans="3:4" ht="16.5" thickBot="1" x14ac:dyDescent="0.3">
      <c r="C13" s="51"/>
      <c r="D13" s="52"/>
    </row>
  </sheetData>
  <mergeCells count="3">
    <mergeCell ref="C4:D4"/>
    <mergeCell ref="C5:D5"/>
    <mergeCell ref="C6:D6"/>
  </mergeCells>
  <pageMargins left="0.70866141732283472" right="0.70866141732283472" top="0.74803149606299213" bottom="0.74803149606299213" header="0.31496062992125984" footer="0.31496062992125984"/>
  <pageSetup paperSize="120" scale="8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C13"/>
  <sheetViews>
    <sheetView workbookViewId="0">
      <selection activeCell="C7" sqref="C7:C10"/>
    </sheetView>
  </sheetViews>
  <sheetFormatPr baseColWidth="10" defaultRowHeight="11.25" x14ac:dyDescent="0.2"/>
  <cols>
    <col min="3" max="3" width="110.83203125" customWidth="1"/>
  </cols>
  <sheetData>
    <row r="3" spans="3:3" ht="12" thickBot="1" x14ac:dyDescent="0.25"/>
    <row r="4" spans="3:3" ht="42.75" customHeight="1" x14ac:dyDescent="0.25">
      <c r="C4" s="53" t="s">
        <v>0</v>
      </c>
    </row>
    <row r="5" spans="3:3" ht="37.5" customHeight="1" x14ac:dyDescent="0.3">
      <c r="C5" s="54" t="s">
        <v>192</v>
      </c>
    </row>
    <row r="6" spans="3:3" ht="38.25" customHeight="1" thickBot="1" x14ac:dyDescent="0.35">
      <c r="C6" s="55" t="s">
        <v>201</v>
      </c>
    </row>
    <row r="7" spans="3:3" ht="15.75" x14ac:dyDescent="0.25">
      <c r="C7" s="166" t="s">
        <v>267</v>
      </c>
    </row>
    <row r="8" spans="3:3" ht="15.75" x14ac:dyDescent="0.25">
      <c r="C8" s="167" t="s">
        <v>268</v>
      </c>
    </row>
    <row r="9" spans="3:3" ht="15.75" x14ac:dyDescent="0.25">
      <c r="C9" s="167" t="s">
        <v>269</v>
      </c>
    </row>
    <row r="10" spans="3:3" ht="15.75" x14ac:dyDescent="0.25">
      <c r="C10" s="167" t="s">
        <v>270</v>
      </c>
    </row>
    <row r="11" spans="3:3" ht="15.75" x14ac:dyDescent="0.25">
      <c r="C11" s="56"/>
    </row>
    <row r="12" spans="3:3" ht="15.75" x14ac:dyDescent="0.25">
      <c r="C12" s="56"/>
    </row>
    <row r="13" spans="3:3" ht="16.5" thickBot="1" x14ac:dyDescent="0.3">
      <c r="C13" s="57"/>
    </row>
  </sheetData>
  <pageMargins left="0.70866141732283472" right="0.70866141732283472" top="0.74803149606299213" bottom="0.74803149606299213" header="0.31496062992125984" footer="0.31496062992125984"/>
  <pageSetup paperSize="120" scale="8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C14"/>
  <sheetViews>
    <sheetView workbookViewId="0">
      <selection activeCell="C18" sqref="C18"/>
    </sheetView>
  </sheetViews>
  <sheetFormatPr baseColWidth="10" defaultRowHeight="11.25" x14ac:dyDescent="0.2"/>
  <cols>
    <col min="3" max="3" width="116" customWidth="1"/>
  </cols>
  <sheetData>
    <row r="4" spans="3:3" ht="12" thickBot="1" x14ac:dyDescent="0.25"/>
    <row r="5" spans="3:3" ht="39.75" customHeight="1" x14ac:dyDescent="0.25">
      <c r="C5" s="53" t="s">
        <v>0</v>
      </c>
    </row>
    <row r="6" spans="3:3" ht="37.5" customHeight="1" x14ac:dyDescent="0.3">
      <c r="C6" s="54" t="s">
        <v>192</v>
      </c>
    </row>
    <row r="7" spans="3:3" ht="36" customHeight="1" thickBot="1" x14ac:dyDescent="0.35">
      <c r="C7" s="55" t="s">
        <v>202</v>
      </c>
    </row>
    <row r="8" spans="3:3" ht="15.75" x14ac:dyDescent="0.25">
      <c r="C8" s="166" t="s">
        <v>267</v>
      </c>
    </row>
    <row r="9" spans="3:3" ht="15.75" x14ac:dyDescent="0.25">
      <c r="C9" s="167" t="s">
        <v>268</v>
      </c>
    </row>
    <row r="10" spans="3:3" ht="15.75" x14ac:dyDescent="0.25">
      <c r="C10" s="167" t="s">
        <v>269</v>
      </c>
    </row>
    <row r="11" spans="3:3" ht="15.75" x14ac:dyDescent="0.25">
      <c r="C11" s="167" t="s">
        <v>270</v>
      </c>
    </row>
    <row r="12" spans="3:3" ht="15.75" x14ac:dyDescent="0.25">
      <c r="C12" s="56"/>
    </row>
    <row r="13" spans="3:3" ht="15.75" x14ac:dyDescent="0.25">
      <c r="C13" s="56"/>
    </row>
    <row r="14" spans="3:3" ht="16.5" thickBot="1" x14ac:dyDescent="0.3">
      <c r="C14" s="57"/>
    </row>
  </sheetData>
  <pageMargins left="0.70866141732283472" right="0.70866141732283472" top="0.74803149606299213" bottom="0.74803149606299213" header="0.31496062992125984" footer="0.31496062992125984"/>
  <pageSetup paperSize="120" scale="8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8"/>
  <sheetViews>
    <sheetView tabSelected="1" workbookViewId="0">
      <selection activeCell="I16" sqref="I15:I16"/>
    </sheetView>
  </sheetViews>
  <sheetFormatPr baseColWidth="10" defaultRowHeight="11.25" x14ac:dyDescent="0.2"/>
  <cols>
    <col min="2" max="2" width="58" customWidth="1"/>
    <col min="3" max="3" width="22" customWidth="1"/>
    <col min="4" max="4" width="12.33203125" customWidth="1"/>
    <col min="5" max="5" width="18.83203125" customWidth="1"/>
  </cols>
  <sheetData>
    <row r="3" spans="2:5" ht="12" thickBot="1" x14ac:dyDescent="0.25"/>
    <row r="4" spans="2:5" ht="35.25" customHeight="1" x14ac:dyDescent="0.25">
      <c r="B4" s="195" t="s">
        <v>0</v>
      </c>
      <c r="C4" s="196"/>
      <c r="D4" s="196"/>
      <c r="E4" s="197"/>
    </row>
    <row r="5" spans="2:5" ht="37.5" customHeight="1" thickBot="1" x14ac:dyDescent="0.3">
      <c r="B5" s="198" t="s">
        <v>203</v>
      </c>
      <c r="C5" s="199"/>
      <c r="D5" s="199"/>
      <c r="E5" s="200"/>
    </row>
    <row r="6" spans="2:5" ht="31.5" customHeight="1" x14ac:dyDescent="0.25">
      <c r="B6" s="182" t="s">
        <v>204</v>
      </c>
      <c r="C6" s="184" t="s">
        <v>205</v>
      </c>
      <c r="D6" s="180" t="s">
        <v>206</v>
      </c>
      <c r="E6" s="181"/>
    </row>
    <row r="7" spans="2:5" ht="15.75" x14ac:dyDescent="0.25">
      <c r="B7" s="183"/>
      <c r="C7" s="185"/>
      <c r="D7" s="46" t="s">
        <v>207</v>
      </c>
      <c r="E7" s="58" t="s">
        <v>208</v>
      </c>
    </row>
    <row r="8" spans="2:5" ht="12.75" x14ac:dyDescent="0.2">
      <c r="B8" s="187" t="s">
        <v>271</v>
      </c>
      <c r="C8" s="186">
        <v>1</v>
      </c>
      <c r="D8" s="190">
        <v>33283.74</v>
      </c>
      <c r="E8" s="192">
        <v>33283.74</v>
      </c>
    </row>
    <row r="9" spans="2:5" ht="12.75" x14ac:dyDescent="0.2">
      <c r="B9" s="187" t="s">
        <v>272</v>
      </c>
      <c r="C9" s="186">
        <v>1</v>
      </c>
      <c r="D9" s="190">
        <v>20229.21</v>
      </c>
      <c r="E9" s="192">
        <v>20229.21</v>
      </c>
    </row>
    <row r="10" spans="2:5" ht="12.75" x14ac:dyDescent="0.2">
      <c r="B10" s="187" t="s">
        <v>273</v>
      </c>
      <c r="C10" s="186">
        <v>1</v>
      </c>
      <c r="D10" s="189">
        <v>15425.5</v>
      </c>
      <c r="E10" s="193">
        <v>15425.5</v>
      </c>
    </row>
    <row r="11" spans="2:5" ht="12.75" x14ac:dyDescent="0.2">
      <c r="B11" s="187" t="s">
        <v>274</v>
      </c>
      <c r="C11" s="186">
        <v>1</v>
      </c>
      <c r="D11" s="189">
        <v>8237.74</v>
      </c>
      <c r="E11" s="193">
        <v>8237.74</v>
      </c>
    </row>
    <row r="12" spans="2:5" ht="12.75" x14ac:dyDescent="0.2">
      <c r="B12" s="188" t="s">
        <v>275</v>
      </c>
      <c r="C12" s="186">
        <v>2</v>
      </c>
      <c r="D12" s="189">
        <v>8237.74</v>
      </c>
      <c r="E12" s="193">
        <v>8237.74</v>
      </c>
    </row>
    <row r="13" spans="2:5" ht="12.75" x14ac:dyDescent="0.2">
      <c r="B13" s="187" t="s">
        <v>276</v>
      </c>
      <c r="C13" s="186">
        <v>1</v>
      </c>
      <c r="D13" s="189">
        <v>7307.9</v>
      </c>
      <c r="E13" s="193">
        <v>7307.9</v>
      </c>
    </row>
    <row r="14" spans="2:5" ht="12.75" x14ac:dyDescent="0.2">
      <c r="B14" s="187" t="s">
        <v>277</v>
      </c>
      <c r="C14" s="186">
        <v>1</v>
      </c>
      <c r="D14" s="189">
        <v>7307.9</v>
      </c>
      <c r="E14" s="193">
        <v>7307.9</v>
      </c>
    </row>
    <row r="15" spans="2:5" ht="12.75" x14ac:dyDescent="0.2">
      <c r="B15" s="188" t="s">
        <v>278</v>
      </c>
      <c r="C15" s="186">
        <v>1</v>
      </c>
      <c r="D15" s="189">
        <v>7307.9</v>
      </c>
      <c r="E15" s="193">
        <v>7307.9</v>
      </c>
    </row>
    <row r="16" spans="2:5" ht="12.75" x14ac:dyDescent="0.2">
      <c r="B16" s="188" t="s">
        <v>279</v>
      </c>
      <c r="C16" s="186">
        <v>1</v>
      </c>
      <c r="D16" s="191">
        <v>3313.59</v>
      </c>
      <c r="E16" s="194">
        <v>3313.59</v>
      </c>
    </row>
    <row r="17" spans="2:5" ht="12.75" x14ac:dyDescent="0.2">
      <c r="B17" s="188" t="s">
        <v>280</v>
      </c>
      <c r="C17" s="186">
        <v>1</v>
      </c>
      <c r="D17" s="189">
        <v>8294.92</v>
      </c>
      <c r="E17" s="193">
        <v>8294.92</v>
      </c>
    </row>
    <row r="18" spans="2:5" ht="12.75" x14ac:dyDescent="0.2">
      <c r="B18" s="188" t="s">
        <v>281</v>
      </c>
      <c r="C18" s="186">
        <v>3</v>
      </c>
      <c r="D18" s="189">
        <v>7890.69</v>
      </c>
      <c r="E18" s="193">
        <v>7890.69</v>
      </c>
    </row>
    <row r="19" spans="2:5" ht="12.75" x14ac:dyDescent="0.2">
      <c r="B19" s="188" t="s">
        <v>282</v>
      </c>
      <c r="C19" s="186">
        <v>1</v>
      </c>
      <c r="D19" s="189">
        <v>7920.19</v>
      </c>
      <c r="E19" s="193">
        <v>7920.19</v>
      </c>
    </row>
    <row r="20" spans="2:5" ht="12.75" x14ac:dyDescent="0.2">
      <c r="B20" s="188" t="s">
        <v>283</v>
      </c>
      <c r="C20" s="186">
        <v>2</v>
      </c>
      <c r="D20" s="189">
        <v>6783.22</v>
      </c>
      <c r="E20" s="193">
        <v>6783.22</v>
      </c>
    </row>
    <row r="21" spans="2:5" ht="12.75" x14ac:dyDescent="0.2">
      <c r="B21" s="188" t="s">
        <v>284</v>
      </c>
      <c r="C21" s="186">
        <v>9</v>
      </c>
      <c r="D21" s="189">
        <v>6783.22</v>
      </c>
      <c r="E21" s="193">
        <v>6783.22</v>
      </c>
    </row>
    <row r="22" spans="2:5" ht="12.75" x14ac:dyDescent="0.2">
      <c r="B22" s="187" t="s">
        <v>285</v>
      </c>
      <c r="C22" s="186">
        <v>1</v>
      </c>
      <c r="D22" s="189">
        <v>7890.08</v>
      </c>
      <c r="E22" s="193">
        <v>7890.08</v>
      </c>
    </row>
    <row r="23" spans="2:5" ht="12.75" x14ac:dyDescent="0.2">
      <c r="B23" s="187" t="s">
        <v>286</v>
      </c>
      <c r="C23" s="186">
        <v>1</v>
      </c>
      <c r="D23" s="189">
        <v>7890.08</v>
      </c>
      <c r="E23" s="193">
        <v>7890.08</v>
      </c>
    </row>
    <row r="24" spans="2:5" ht="12.75" x14ac:dyDescent="0.2">
      <c r="B24" s="187" t="s">
        <v>287</v>
      </c>
      <c r="C24" s="186">
        <v>1</v>
      </c>
      <c r="D24" s="189">
        <v>9035.8700000000008</v>
      </c>
      <c r="E24" s="193">
        <v>9035.8700000000008</v>
      </c>
    </row>
    <row r="25" spans="2:5" ht="12.75" x14ac:dyDescent="0.2">
      <c r="B25" s="187" t="s">
        <v>288</v>
      </c>
      <c r="C25" s="186">
        <v>1</v>
      </c>
      <c r="D25" s="189">
        <v>15425.5</v>
      </c>
      <c r="E25" s="193">
        <v>15425.5</v>
      </c>
    </row>
    <row r="26" spans="2:5" ht="12.75" x14ac:dyDescent="0.2">
      <c r="B26" s="187" t="s">
        <v>289</v>
      </c>
      <c r="C26" s="186">
        <v>1</v>
      </c>
      <c r="D26" s="189">
        <v>7307.9</v>
      </c>
      <c r="E26" s="193">
        <v>7307.9</v>
      </c>
    </row>
    <row r="27" spans="2:5" ht="12.75" x14ac:dyDescent="0.2">
      <c r="B27" s="187" t="s">
        <v>290</v>
      </c>
      <c r="C27" s="186">
        <v>6</v>
      </c>
      <c r="D27" s="189">
        <v>6783.52</v>
      </c>
      <c r="E27" s="193">
        <v>6783.52</v>
      </c>
    </row>
    <row r="28" spans="2:5" ht="12" thickBot="1" x14ac:dyDescent="0.25">
      <c r="B28" s="59"/>
      <c r="C28" s="60"/>
      <c r="D28" s="60"/>
      <c r="E28" s="61"/>
    </row>
  </sheetData>
  <mergeCells count="5">
    <mergeCell ref="D6:E6"/>
    <mergeCell ref="B6:B7"/>
    <mergeCell ref="C6:C7"/>
    <mergeCell ref="B4:E4"/>
    <mergeCell ref="B5:E5"/>
  </mergeCells>
  <pageMargins left="0.70866141732283472" right="0.70866141732283472" top="0.74803149606299213" bottom="0.74803149606299213" header="0.31496062992125984" footer="0.31496062992125984"/>
  <pageSetup paperSize="120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Balanza Mayor</vt:lpstr>
      <vt:lpstr>Proyecto de Presupuesto Egresos</vt:lpstr>
      <vt:lpstr>Clasificacion Objeto del Gasto</vt:lpstr>
      <vt:lpstr>Clasificacion Administrativa</vt:lpstr>
      <vt:lpstr>Clasificador Funcional Gasto</vt:lpstr>
      <vt:lpstr>Clasificación Tipo de Gasto</vt:lpstr>
      <vt:lpstr>Prioridades de Gasto</vt:lpstr>
      <vt:lpstr>Programas y Proyectos</vt:lpstr>
      <vt:lpstr>Analítico de Plazas</vt:lpstr>
    </vt:vector>
  </TitlesOfParts>
  <Company>EL MEXICANO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 JGR</dc:creator>
  <cp:lastModifiedBy>contador</cp:lastModifiedBy>
  <cp:lastPrinted>2017-06-09T20:27:37Z</cp:lastPrinted>
  <dcterms:created xsi:type="dcterms:W3CDTF">2012-03-27T00:12:05Z</dcterms:created>
  <dcterms:modified xsi:type="dcterms:W3CDTF">2017-06-09T20:28:04Z</dcterms:modified>
</cp:coreProperties>
</file>