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4 Información Presupuestaria\"/>
    </mc:Choice>
  </mc:AlternateContent>
  <bookViews>
    <workbookView xWindow="0" yWindow="0" windowWidth="28800" windowHeight="124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<sst xmlns="http://schemas.openxmlformats.org/spreadsheetml/2006/main" count="94" uniqueCount="93">
  <si>
    <t>SISTEMA DE AGUA POTABLE Y ALCANTARILLADO DE ROMITA
ESTADO ANALÍTICO DEL EJERCICIO DEL PRESUPUESTO DE EGRESOS
Clasificación por Objeto del Gasto (Capítulo y Concepto)
Del 1 de Enero al 31 de Diciembre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</si>
  <si>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</si>
  <si>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</si>
  <si>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</si>
  <si>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</si>
  <si>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</si>
  <si>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</si>
  <si>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</si>
  <si>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</si>
  <si>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</si>
  <si>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</si>
  <si>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</si>
  <si>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</si>
  <si>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</si>
  <si>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</si>
  <si>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</si>
  <si>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</si>
  <si>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</si>
  <si>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</si>
  <si>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</si>
  <si>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</si>
  <si>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</si>
  <si>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</si>
  <si>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</si>
  <si>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</si>
  <si>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</si>
  <si>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</si>
  <si>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</si>
  <si>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</si>
  <si>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</si>
  <si>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</si>
  <si>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</si>
  <si>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</si>
  <si>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</si>
  <si>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</si>
  <si>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</si>
  <si>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</si>
  <si>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</si>
  <si>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</si>
  <si>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</si>
  <si>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</si>
  <si>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</si>
  <si>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</si>
  <si>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</si>
  <si>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</si>
  <si>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</si>
  <si>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</si>
  <si>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</si>
  <si>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</si>
  <si>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</si>
  <si>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</si>
  <si>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</si>
  <si>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</si>
  <si>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</si>
  <si>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</si>
  <si>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</si>
  <si>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</si>
  <si>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</si>
  <si>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</si>
  <si>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</si>
  <si>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</si>
  <si>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</si>
  <si>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</si>
  <si>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</si>
  <si>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</si>
  <si>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</si>
  <si>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</si>
  <si>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</si>
  <si>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</si>
  <si>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</si>
  <si>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</si>
  <si>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</si>
  <si>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</si>
  <si>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</si>
  <si>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</si>
  <si>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</si>
  <si>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</si>
  <si>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</si>
  <si>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</si>
  <si>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</si>
  <si>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</si>
  <si>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</si>
  <si>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</si>
  <si>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</si>
  <si>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"Bajo protesta de decir verdad declaramos que los Estados Financieros y sus notas, son razonablemente correctos y son responsabilidad del emisor"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</si>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</sst>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0" fillId="0" borderId="0" xfId="0" applyProtection="1"/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1809750</xdr:colOff>
      <xdr:row>0</xdr:row>
      <xdr:rowOff>866776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topLeftCell="A7" workbookViewId="0">
      <selection activeCell="E73" sqref="E73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8861852.0999999996</v>
      </c>
      <c r="D5" s="17">
        <f>SUM(D6:D12)</f>
        <v>-158553.25999999998</v>
      </c>
      <c r="E5" s="17">
        <f>C5+D5</f>
        <v>8703298.8399999999</v>
      </c>
      <c r="F5" s="17">
        <f>SUM(F6:F12)</f>
        <v>8631590.4699999988</v>
      </c>
      <c r="G5" s="17">
        <f>SUM(G6:G12)</f>
        <v>8504919.379999999</v>
      </c>
      <c r="H5" s="17">
        <f>E5-F5</f>
        <v>71708.370000001043</v>
      </c>
    </row>
    <row r="6" spans="1:8" x14ac:dyDescent="0.2">
      <c r="A6" s="18">
        <v>1100</v>
      </c>
      <c r="B6" s="19" t="s">
        <v>12</v>
      </c>
      <c r="C6" s="20">
        <v>4014100.05</v>
      </c>
      <c r="D6" s="20">
        <v>-21196.85</v>
      </c>
      <c r="E6" s="20">
        <f>C6+D6</f>
        <v>3992903.1999999997</v>
      </c>
      <c r="F6" s="20">
        <v>3949346.47</v>
      </c>
      <c r="G6" s="20">
        <v>3949346.47</v>
      </c>
      <c r="H6" s="20">
        <f t="shared" ref="H6:H69" si="0">E6-F6</f>
        <v>43556.729999999516</v>
      </c>
    </row>
    <row r="7" spans="1:8" x14ac:dyDescent="0.2">
      <c r="A7" s="18">
        <v>1200</v>
      </c>
      <c r="B7" s="19" t="s">
        <v>13</v>
      </c>
      <c r="C7" s="20">
        <v>779019.77</v>
      </c>
      <c r="D7" s="20">
        <v>-93985.61</v>
      </c>
      <c r="E7" s="20">
        <f t="shared" ref="E7:E70" si="1">C7+D7</f>
        <v>685034.16</v>
      </c>
      <c r="F7" s="20">
        <v>679127.31</v>
      </c>
      <c r="G7" s="20">
        <v>679127.31</v>
      </c>
      <c r="H7" s="20">
        <f t="shared" si="0"/>
        <v>5906.8499999999767</v>
      </c>
    </row>
    <row r="8" spans="1:8" x14ac:dyDescent="0.2">
      <c r="A8" s="18">
        <v>1300</v>
      </c>
      <c r="B8" s="19" t="s">
        <v>14</v>
      </c>
      <c r="C8" s="20">
        <v>1020350.26</v>
      </c>
      <c r="D8" s="20">
        <v>-13530.95</v>
      </c>
      <c r="E8" s="20">
        <f t="shared" si="1"/>
        <v>1006819.31</v>
      </c>
      <c r="F8" s="20">
        <v>1001240.1</v>
      </c>
      <c r="G8" s="20">
        <v>1001240.1</v>
      </c>
      <c r="H8" s="20">
        <f t="shared" si="0"/>
        <v>5579.2100000000792</v>
      </c>
    </row>
    <row r="9" spans="1:8" x14ac:dyDescent="0.2">
      <c r="A9" s="18">
        <v>1400</v>
      </c>
      <c r="B9" s="19" t="s">
        <v>15</v>
      </c>
      <c r="C9" s="20">
        <v>1107496</v>
      </c>
      <c r="D9" s="20">
        <v>-126193.57</v>
      </c>
      <c r="E9" s="20">
        <f t="shared" si="1"/>
        <v>981302.42999999993</v>
      </c>
      <c r="F9" s="20">
        <v>981302.43</v>
      </c>
      <c r="G9" s="20">
        <v>855735.34</v>
      </c>
      <c r="H9" s="20">
        <f t="shared" si="0"/>
        <v>0</v>
      </c>
    </row>
    <row r="10" spans="1:8" x14ac:dyDescent="0.2">
      <c r="A10" s="18">
        <v>1500</v>
      </c>
      <c r="B10" s="19" t="s">
        <v>16</v>
      </c>
      <c r="C10" s="20">
        <v>1138066</v>
      </c>
      <c r="D10" s="20">
        <v>103289.82</v>
      </c>
      <c r="E10" s="20">
        <f t="shared" si="1"/>
        <v>1241355.82</v>
      </c>
      <c r="F10" s="20">
        <v>1233520.72</v>
      </c>
      <c r="G10" s="20">
        <v>1232416.72</v>
      </c>
      <c r="H10" s="20">
        <f t="shared" si="0"/>
        <v>7835.1000000000931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0"/>
        <v>0</v>
      </c>
    </row>
    <row r="12" spans="1:8" x14ac:dyDescent="0.2">
      <c r="A12" s="18">
        <v>1700</v>
      </c>
      <c r="B12" s="19" t="s">
        <v>18</v>
      </c>
      <c r="C12" s="20">
        <v>802820.02</v>
      </c>
      <c r="D12" s="20">
        <v>-6936.1</v>
      </c>
      <c r="E12" s="20">
        <f t="shared" si="1"/>
        <v>795883.92</v>
      </c>
      <c r="F12" s="20">
        <v>787053.44</v>
      </c>
      <c r="G12" s="20">
        <v>787053.44</v>
      </c>
      <c r="H12" s="20">
        <f t="shared" si="0"/>
        <v>8830.4800000000978</v>
      </c>
    </row>
    <row r="13" spans="1:8" x14ac:dyDescent="0.2">
      <c r="A13" s="15" t="s">
        <v>19</v>
      </c>
      <c r="B13" s="16"/>
      <c r="C13" s="21">
        <f>SUM(C14:C22)</f>
        <v>2308134.42</v>
      </c>
      <c r="D13" s="21">
        <f>SUM(D14:D22)</f>
        <v>-364481.01</v>
      </c>
      <c r="E13" s="21">
        <f t="shared" si="1"/>
        <v>1943653.41</v>
      </c>
      <c r="F13" s="21">
        <f>SUM(F14:F22)</f>
        <v>1938453.41</v>
      </c>
      <c r="G13" s="21">
        <f>SUM(G14:G22)</f>
        <v>1936368.95</v>
      </c>
      <c r="H13" s="21">
        <f t="shared" si="0"/>
        <v>5200</v>
      </c>
    </row>
    <row r="14" spans="1:8" x14ac:dyDescent="0.2">
      <c r="A14" s="18">
        <v>2100</v>
      </c>
      <c r="B14" s="19" t="s">
        <v>20</v>
      </c>
      <c r="C14" s="20">
        <v>154258.87</v>
      </c>
      <c r="D14" s="20">
        <v>-74195.06</v>
      </c>
      <c r="E14" s="20">
        <f t="shared" si="1"/>
        <v>80063.81</v>
      </c>
      <c r="F14" s="20">
        <v>80063.81</v>
      </c>
      <c r="G14" s="20">
        <v>80063.81</v>
      </c>
      <c r="H14" s="20">
        <f>E14-F14</f>
        <v>0</v>
      </c>
    </row>
    <row r="15" spans="1:8" x14ac:dyDescent="0.2">
      <c r="A15" s="18">
        <v>2200</v>
      </c>
      <c r="B15" s="19" t="s">
        <v>21</v>
      </c>
      <c r="C15" s="20">
        <v>31200</v>
      </c>
      <c r="D15" s="20">
        <v>-8306.98</v>
      </c>
      <c r="E15" s="20">
        <f t="shared" si="1"/>
        <v>22893.02</v>
      </c>
      <c r="F15" s="20">
        <v>17693.02</v>
      </c>
      <c r="G15" s="20">
        <v>17693.02</v>
      </c>
      <c r="H15" s="20">
        <f t="shared" si="0"/>
        <v>5200</v>
      </c>
    </row>
    <row r="16" spans="1:8" x14ac:dyDescent="0.2">
      <c r="A16" s="18">
        <v>2300</v>
      </c>
      <c r="B16" s="19" t="s">
        <v>22</v>
      </c>
      <c r="C16" s="20">
        <v>625352</v>
      </c>
      <c r="D16" s="20">
        <v>-131083.44</v>
      </c>
      <c r="E16" s="20">
        <f t="shared" si="1"/>
        <v>494268.56</v>
      </c>
      <c r="F16" s="20">
        <v>494268.56</v>
      </c>
      <c r="G16" s="20">
        <v>494268.56</v>
      </c>
      <c r="H16" s="20">
        <f t="shared" si="0"/>
        <v>0</v>
      </c>
    </row>
    <row r="17" spans="1:8" x14ac:dyDescent="0.2">
      <c r="A17" s="18">
        <v>2400</v>
      </c>
      <c r="B17" s="19" t="s">
        <v>23</v>
      </c>
      <c r="C17" s="20">
        <v>606320</v>
      </c>
      <c r="D17" s="20">
        <v>-66338.509999999995</v>
      </c>
      <c r="E17" s="20">
        <f t="shared" si="1"/>
        <v>539981.49</v>
      </c>
      <c r="F17" s="20">
        <v>539981.49</v>
      </c>
      <c r="G17" s="20">
        <v>539981.49</v>
      </c>
      <c r="H17" s="20">
        <f t="shared" si="0"/>
        <v>0</v>
      </c>
    </row>
    <row r="18" spans="1:8" x14ac:dyDescent="0.2">
      <c r="A18" s="18">
        <v>2500</v>
      </c>
      <c r="B18" s="19" t="s">
        <v>24</v>
      </c>
      <c r="C18" s="20">
        <v>2080</v>
      </c>
      <c r="D18" s="20">
        <v>-1913.5</v>
      </c>
      <c r="E18" s="20">
        <f t="shared" si="1"/>
        <v>166.5</v>
      </c>
      <c r="F18" s="20">
        <v>166.5</v>
      </c>
      <c r="G18" s="20">
        <v>166.5</v>
      </c>
      <c r="H18" s="20">
        <f t="shared" si="0"/>
        <v>0</v>
      </c>
    </row>
    <row r="19" spans="1:8" x14ac:dyDescent="0.2">
      <c r="A19" s="18">
        <v>2600</v>
      </c>
      <c r="B19" s="19" t="s">
        <v>25</v>
      </c>
      <c r="C19" s="20">
        <v>441931.55</v>
      </c>
      <c r="D19" s="20">
        <v>92384.24</v>
      </c>
      <c r="E19" s="20">
        <f t="shared" si="1"/>
        <v>534315.79</v>
      </c>
      <c r="F19" s="20">
        <v>534315.79</v>
      </c>
      <c r="G19" s="20">
        <v>532231.32999999996</v>
      </c>
      <c r="H19" s="20">
        <f t="shared" si="0"/>
        <v>0</v>
      </c>
    </row>
    <row r="20" spans="1:8" x14ac:dyDescent="0.2">
      <c r="A20" s="18">
        <v>2700</v>
      </c>
      <c r="B20" s="19" t="s">
        <v>26</v>
      </c>
      <c r="C20" s="20">
        <v>94640</v>
      </c>
      <c r="D20" s="20">
        <v>-24191.95</v>
      </c>
      <c r="E20" s="20">
        <f t="shared" si="1"/>
        <v>70448.05</v>
      </c>
      <c r="F20" s="20">
        <v>70448.05</v>
      </c>
      <c r="G20" s="20">
        <v>70448.05</v>
      </c>
      <c r="H20" s="20">
        <f t="shared" si="0"/>
        <v>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1"/>
        <v>0</v>
      </c>
      <c r="F21" s="20">
        <v>0</v>
      </c>
      <c r="G21" s="20">
        <v>0</v>
      </c>
      <c r="H21" s="20">
        <f t="shared" si="0"/>
        <v>0</v>
      </c>
    </row>
    <row r="22" spans="1:8" x14ac:dyDescent="0.2">
      <c r="A22" s="18">
        <v>2900</v>
      </c>
      <c r="B22" s="19" t="s">
        <v>28</v>
      </c>
      <c r="C22" s="20">
        <v>352352</v>
      </c>
      <c r="D22" s="20">
        <v>-150835.81</v>
      </c>
      <c r="E22" s="20">
        <f t="shared" si="1"/>
        <v>201516.19</v>
      </c>
      <c r="F22" s="20">
        <v>201516.19</v>
      </c>
      <c r="G22" s="20">
        <v>201516.19</v>
      </c>
      <c r="H22" s="20">
        <f t="shared" si="0"/>
        <v>0</v>
      </c>
    </row>
    <row r="23" spans="1:8" x14ac:dyDescent="0.2">
      <c r="A23" s="15" t="s">
        <v>29</v>
      </c>
      <c r="B23" s="16"/>
      <c r="C23" s="21">
        <f>SUM(C24:C32)</f>
        <v>5721320.7999999998</v>
      </c>
      <c r="D23" s="21">
        <f>SUM(D24:D32)</f>
        <v>-584076.21</v>
      </c>
      <c r="E23" s="21">
        <f t="shared" si="1"/>
        <v>5137244.59</v>
      </c>
      <c r="F23" s="21">
        <f>SUM(F24:F32)</f>
        <v>4839440.7799999993</v>
      </c>
      <c r="G23" s="21">
        <f>SUM(G24:G32)</f>
        <v>4253011.8900000006</v>
      </c>
      <c r="H23" s="21">
        <f t="shared" si="0"/>
        <v>297803.81000000052</v>
      </c>
    </row>
    <row r="24" spans="1:8" x14ac:dyDescent="0.2">
      <c r="A24" s="18">
        <v>3100</v>
      </c>
      <c r="B24" s="19" t="s">
        <v>30</v>
      </c>
      <c r="C24" s="20">
        <v>2471341.6</v>
      </c>
      <c r="D24" s="20">
        <v>238972.64</v>
      </c>
      <c r="E24" s="20">
        <f t="shared" si="1"/>
        <v>2710314.24</v>
      </c>
      <c r="F24" s="20">
        <v>2693187.09</v>
      </c>
      <c r="G24" s="20">
        <v>2468302.2000000002</v>
      </c>
      <c r="H24" s="20">
        <f>E24-F24</f>
        <v>17127.150000000373</v>
      </c>
    </row>
    <row r="25" spans="1:8" x14ac:dyDescent="0.2">
      <c r="A25" s="18">
        <v>3200</v>
      </c>
      <c r="B25" s="19" t="s">
        <v>31</v>
      </c>
      <c r="C25" s="20">
        <v>47632</v>
      </c>
      <c r="D25" s="20">
        <v>-11512</v>
      </c>
      <c r="E25" s="20">
        <f t="shared" si="1"/>
        <v>36120</v>
      </c>
      <c r="F25" s="20">
        <v>23175</v>
      </c>
      <c r="G25" s="20">
        <v>23175</v>
      </c>
      <c r="H25" s="20">
        <f t="shared" si="0"/>
        <v>12945</v>
      </c>
    </row>
    <row r="26" spans="1:8" x14ac:dyDescent="0.2">
      <c r="A26" s="18">
        <v>3300</v>
      </c>
      <c r="B26" s="19" t="s">
        <v>32</v>
      </c>
      <c r="C26" s="20">
        <v>695188</v>
      </c>
      <c r="D26" s="20">
        <v>-282484</v>
      </c>
      <c r="E26" s="20">
        <f t="shared" si="1"/>
        <v>412704</v>
      </c>
      <c r="F26" s="20">
        <v>398872.02</v>
      </c>
      <c r="G26" s="20">
        <v>398872.02</v>
      </c>
      <c r="H26" s="20">
        <f t="shared" si="0"/>
        <v>13831.979999999981</v>
      </c>
    </row>
    <row r="27" spans="1:8" x14ac:dyDescent="0.2">
      <c r="A27" s="18">
        <v>3400</v>
      </c>
      <c r="B27" s="19" t="s">
        <v>33</v>
      </c>
      <c r="C27" s="20">
        <v>30648.799999999999</v>
      </c>
      <c r="D27" s="20">
        <v>-2770</v>
      </c>
      <c r="E27" s="20">
        <f t="shared" si="1"/>
        <v>27878.799999999999</v>
      </c>
      <c r="F27" s="20">
        <v>24647.58</v>
      </c>
      <c r="G27" s="20">
        <v>24647.58</v>
      </c>
      <c r="H27" s="20">
        <f t="shared" si="0"/>
        <v>3231.2199999999975</v>
      </c>
    </row>
    <row r="28" spans="1:8" x14ac:dyDescent="0.2">
      <c r="A28" s="18">
        <v>3500</v>
      </c>
      <c r="B28" s="19" t="s">
        <v>34</v>
      </c>
      <c r="C28" s="20">
        <v>781237.6</v>
      </c>
      <c r="D28" s="20">
        <v>-265097.94</v>
      </c>
      <c r="E28" s="20">
        <f t="shared" si="1"/>
        <v>516139.66</v>
      </c>
      <c r="F28" s="20">
        <v>366788.68</v>
      </c>
      <c r="G28" s="20">
        <v>366788.68</v>
      </c>
      <c r="H28" s="20">
        <f t="shared" si="0"/>
        <v>149350.97999999998</v>
      </c>
    </row>
    <row r="29" spans="1:8" x14ac:dyDescent="0.2">
      <c r="A29" s="18">
        <v>3600</v>
      </c>
      <c r="B29" s="19" t="s">
        <v>35</v>
      </c>
      <c r="C29" s="20">
        <v>102658.4</v>
      </c>
      <c r="D29" s="20">
        <v>17166.599999999999</v>
      </c>
      <c r="E29" s="20">
        <f t="shared" si="1"/>
        <v>119825</v>
      </c>
      <c r="F29" s="20">
        <v>107295</v>
      </c>
      <c r="G29" s="20">
        <v>107295</v>
      </c>
      <c r="H29" s="20">
        <f t="shared" si="0"/>
        <v>12530</v>
      </c>
    </row>
    <row r="30" spans="1:8" x14ac:dyDescent="0.2">
      <c r="A30" s="18">
        <v>3700</v>
      </c>
      <c r="B30" s="19" t="s">
        <v>36</v>
      </c>
      <c r="C30" s="20">
        <v>8694.4</v>
      </c>
      <c r="D30" s="20">
        <v>-5000</v>
      </c>
      <c r="E30" s="20">
        <f t="shared" si="1"/>
        <v>3694.3999999999996</v>
      </c>
      <c r="F30" s="20">
        <v>1449.82</v>
      </c>
      <c r="G30" s="20">
        <v>1449.82</v>
      </c>
      <c r="H30" s="20">
        <f t="shared" si="0"/>
        <v>2244.58</v>
      </c>
    </row>
    <row r="31" spans="1:8" x14ac:dyDescent="0.2">
      <c r="A31" s="18">
        <v>3800</v>
      </c>
      <c r="B31" s="19" t="s">
        <v>37</v>
      </c>
      <c r="C31" s="20">
        <v>124800</v>
      </c>
      <c r="D31" s="20">
        <v>75000</v>
      </c>
      <c r="E31" s="20">
        <f t="shared" si="1"/>
        <v>199800</v>
      </c>
      <c r="F31" s="20">
        <v>141476.19</v>
      </c>
      <c r="G31" s="20">
        <v>141476.19</v>
      </c>
      <c r="H31" s="20">
        <f t="shared" si="0"/>
        <v>58323.81</v>
      </c>
    </row>
    <row r="32" spans="1:8" x14ac:dyDescent="0.2">
      <c r="A32" s="18">
        <v>3900</v>
      </c>
      <c r="B32" s="19" t="s">
        <v>38</v>
      </c>
      <c r="C32" s="20">
        <v>1459120</v>
      </c>
      <c r="D32" s="20">
        <v>-348351.51</v>
      </c>
      <c r="E32" s="20">
        <f t="shared" si="1"/>
        <v>1110768.49</v>
      </c>
      <c r="F32" s="20">
        <v>1082549.3999999999</v>
      </c>
      <c r="G32" s="20">
        <v>721005.4</v>
      </c>
      <c r="H32" s="20">
        <f t="shared" si="0"/>
        <v>28219.090000000084</v>
      </c>
    </row>
    <row r="33" spans="1:12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1"/>
        <v>0</v>
      </c>
      <c r="F33" s="21">
        <f>SUM(F34:F42)</f>
        <v>0</v>
      </c>
      <c r="G33" s="21">
        <f>SUM(G34:G42)</f>
        <v>0</v>
      </c>
      <c r="H33" s="21">
        <f t="shared" si="0"/>
        <v>0</v>
      </c>
    </row>
    <row r="34" spans="1:12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1"/>
        <v>0</v>
      </c>
      <c r="F34" s="20">
        <v>0</v>
      </c>
      <c r="G34" s="20">
        <v>0</v>
      </c>
      <c r="H34" s="20">
        <f t="shared" si="0"/>
        <v>0</v>
      </c>
    </row>
    <row r="35" spans="1:12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1"/>
        <v>0</v>
      </c>
      <c r="F35" s="20">
        <v>0</v>
      </c>
      <c r="G35" s="20">
        <v>0</v>
      </c>
      <c r="H35" s="20">
        <f t="shared" si="0"/>
        <v>0</v>
      </c>
      <c r="L35" s="22"/>
    </row>
    <row r="36" spans="1:12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1"/>
        <v>0</v>
      </c>
      <c r="F36" s="20">
        <v>0</v>
      </c>
      <c r="G36" s="20">
        <v>0</v>
      </c>
      <c r="H36" s="20">
        <f t="shared" si="0"/>
        <v>0</v>
      </c>
    </row>
    <row r="37" spans="1:12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1"/>
        <v>0</v>
      </c>
      <c r="F37" s="20">
        <v>0</v>
      </c>
      <c r="G37" s="20">
        <v>0</v>
      </c>
      <c r="H37" s="20">
        <f t="shared" si="0"/>
        <v>0</v>
      </c>
    </row>
    <row r="38" spans="1:12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1"/>
        <v>0</v>
      </c>
      <c r="F38" s="20">
        <v>0</v>
      </c>
      <c r="G38" s="20">
        <v>0</v>
      </c>
      <c r="H38" s="20">
        <f t="shared" si="0"/>
        <v>0</v>
      </c>
    </row>
    <row r="39" spans="1:12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1"/>
        <v>0</v>
      </c>
      <c r="F39" s="20">
        <v>0</v>
      </c>
      <c r="G39" s="20">
        <v>0</v>
      </c>
      <c r="H39" s="20">
        <f t="shared" si="0"/>
        <v>0</v>
      </c>
    </row>
    <row r="40" spans="1:12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1"/>
        <v>0</v>
      </c>
      <c r="F40" s="20">
        <v>0</v>
      </c>
      <c r="G40" s="20">
        <v>0</v>
      </c>
      <c r="H40" s="20">
        <f t="shared" si="0"/>
        <v>0</v>
      </c>
    </row>
    <row r="41" spans="1:12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1"/>
        <v>0</v>
      </c>
      <c r="F41" s="20">
        <v>0</v>
      </c>
      <c r="G41" s="20">
        <v>0</v>
      </c>
      <c r="H41" s="20">
        <f t="shared" si="0"/>
        <v>0</v>
      </c>
    </row>
    <row r="42" spans="1:12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1"/>
        <v>0</v>
      </c>
      <c r="F42" s="20">
        <v>0</v>
      </c>
      <c r="G42" s="20">
        <v>0</v>
      </c>
      <c r="H42" s="20">
        <f t="shared" si="0"/>
        <v>0</v>
      </c>
    </row>
    <row r="43" spans="1:12" x14ac:dyDescent="0.2">
      <c r="A43" s="15" t="s">
        <v>49</v>
      </c>
      <c r="B43" s="16"/>
      <c r="C43" s="21">
        <f>SUM(C44:C52)</f>
        <v>268856.68</v>
      </c>
      <c r="D43" s="21">
        <f>SUM(D44:D52)</f>
        <v>-35961.270000000004</v>
      </c>
      <c r="E43" s="21">
        <f t="shared" si="1"/>
        <v>232895.40999999997</v>
      </c>
      <c r="F43" s="21">
        <f>SUM(F44:F52)</f>
        <v>202876.56</v>
      </c>
      <c r="G43" s="21">
        <f>SUM(G44:G52)</f>
        <v>202876.56</v>
      </c>
      <c r="H43" s="21">
        <f t="shared" si="0"/>
        <v>30018.849999999977</v>
      </c>
    </row>
    <row r="44" spans="1:12" x14ac:dyDescent="0.2">
      <c r="A44" s="18">
        <v>5100</v>
      </c>
      <c r="B44" s="19" t="s">
        <v>50</v>
      </c>
      <c r="C44" s="20">
        <v>101520.68</v>
      </c>
      <c r="D44" s="20">
        <v>-93762.92</v>
      </c>
      <c r="E44" s="20">
        <f t="shared" si="1"/>
        <v>7757.7599999999948</v>
      </c>
      <c r="F44" s="20">
        <v>7757.76</v>
      </c>
      <c r="G44" s="20">
        <v>7757.76</v>
      </c>
      <c r="H44" s="20">
        <f t="shared" si="0"/>
        <v>0</v>
      </c>
    </row>
    <row r="45" spans="1:12" x14ac:dyDescent="0.2">
      <c r="A45" s="18">
        <v>5200</v>
      </c>
      <c r="B45" s="19" t="s">
        <v>51</v>
      </c>
      <c r="C45" s="20">
        <v>4160</v>
      </c>
      <c r="D45" s="20">
        <v>720.65</v>
      </c>
      <c r="E45" s="20">
        <f t="shared" si="1"/>
        <v>4880.6499999999996</v>
      </c>
      <c r="F45" s="20">
        <v>4826.38</v>
      </c>
      <c r="G45" s="20">
        <v>4826.38</v>
      </c>
      <c r="H45" s="20">
        <f t="shared" si="0"/>
        <v>54.269999999999527</v>
      </c>
    </row>
    <row r="46" spans="1:12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1"/>
        <v>0</v>
      </c>
      <c r="F46" s="20">
        <v>0</v>
      </c>
      <c r="G46" s="20">
        <v>0</v>
      </c>
      <c r="H46" s="20">
        <f t="shared" si="0"/>
        <v>0</v>
      </c>
    </row>
    <row r="47" spans="1:12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1"/>
        <v>0</v>
      </c>
      <c r="F47" s="20">
        <v>0</v>
      </c>
      <c r="G47" s="20">
        <v>0</v>
      </c>
      <c r="H47" s="20">
        <f t="shared" si="0"/>
        <v>0</v>
      </c>
    </row>
    <row r="48" spans="1:12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1"/>
        <v>0</v>
      </c>
      <c r="F48" s="20">
        <v>0</v>
      </c>
      <c r="G48" s="20">
        <v>0</v>
      </c>
      <c r="H48" s="20">
        <f t="shared" si="0"/>
        <v>0</v>
      </c>
    </row>
    <row r="49" spans="1:8" x14ac:dyDescent="0.2">
      <c r="A49" s="18">
        <v>5600</v>
      </c>
      <c r="B49" s="19" t="s">
        <v>55</v>
      </c>
      <c r="C49" s="20">
        <v>152464</v>
      </c>
      <c r="D49" s="20">
        <v>67793</v>
      </c>
      <c r="E49" s="20">
        <f t="shared" si="1"/>
        <v>220257</v>
      </c>
      <c r="F49" s="20">
        <v>190292.42</v>
      </c>
      <c r="G49" s="20">
        <v>190292.42</v>
      </c>
      <c r="H49" s="20">
        <f t="shared" si="0"/>
        <v>29964.579999999987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1"/>
        <v>0</v>
      </c>
      <c r="F50" s="20">
        <v>0</v>
      </c>
      <c r="G50" s="20">
        <v>0</v>
      </c>
      <c r="H50" s="20">
        <f t="shared" si="0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1"/>
        <v>0</v>
      </c>
      <c r="F51" s="20">
        <v>0</v>
      </c>
      <c r="G51" s="20">
        <v>0</v>
      </c>
      <c r="H51" s="20">
        <f t="shared" si="0"/>
        <v>0</v>
      </c>
    </row>
    <row r="52" spans="1:8" x14ac:dyDescent="0.2">
      <c r="A52" s="18">
        <v>5900</v>
      </c>
      <c r="B52" s="19" t="s">
        <v>58</v>
      </c>
      <c r="C52" s="20">
        <v>10712</v>
      </c>
      <c r="D52" s="20">
        <v>-10712</v>
      </c>
      <c r="E52" s="20">
        <f t="shared" si="1"/>
        <v>0</v>
      </c>
      <c r="F52" s="20">
        <v>0</v>
      </c>
      <c r="G52" s="20">
        <v>0</v>
      </c>
      <c r="H52" s="20">
        <f t="shared" si="0"/>
        <v>0</v>
      </c>
    </row>
    <row r="53" spans="1:8" x14ac:dyDescent="0.2">
      <c r="A53" s="15" t="s">
        <v>59</v>
      </c>
      <c r="B53" s="16"/>
      <c r="C53" s="21">
        <f>SUM(C54:C56)</f>
        <v>364080</v>
      </c>
      <c r="D53" s="21">
        <f>SUM(D54:D56)</f>
        <v>-364080</v>
      </c>
      <c r="E53" s="21">
        <f t="shared" si="1"/>
        <v>0</v>
      </c>
      <c r="F53" s="21">
        <f>SUM(F54:F56)</f>
        <v>0</v>
      </c>
      <c r="G53" s="21">
        <f>SUM(G54:G56)</f>
        <v>0</v>
      </c>
      <c r="H53" s="21">
        <f t="shared" si="0"/>
        <v>0</v>
      </c>
    </row>
    <row r="54" spans="1:8" x14ac:dyDescent="0.2">
      <c r="A54" s="18">
        <v>6100</v>
      </c>
      <c r="B54" s="19" t="s">
        <v>60</v>
      </c>
      <c r="C54" s="20">
        <v>364080</v>
      </c>
      <c r="D54" s="20">
        <v>-364080</v>
      </c>
      <c r="E54" s="20">
        <f t="shared" si="1"/>
        <v>0</v>
      </c>
      <c r="F54" s="20">
        <v>0</v>
      </c>
      <c r="G54" s="20">
        <v>0</v>
      </c>
      <c r="H54" s="20">
        <f t="shared" si="0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1"/>
        <v>0</v>
      </c>
      <c r="F55" s="20">
        <v>0</v>
      </c>
      <c r="G55" s="20">
        <v>0</v>
      </c>
      <c r="H55" s="20">
        <f t="shared" si="0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1"/>
        <v>0</v>
      </c>
      <c r="F56" s="20">
        <v>0</v>
      </c>
      <c r="G56" s="20">
        <v>0</v>
      </c>
      <c r="H56" s="20">
        <f t="shared" si="0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1"/>
        <v>0</v>
      </c>
      <c r="F57" s="21">
        <f>SUM(F58:F64)</f>
        <v>0</v>
      </c>
      <c r="G57" s="21">
        <f>SUM(G58:G64)</f>
        <v>0</v>
      </c>
      <c r="H57" s="21">
        <f t="shared" si="0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1"/>
        <v>0</v>
      </c>
      <c r="F58" s="20">
        <v>0</v>
      </c>
      <c r="G58" s="20">
        <v>0</v>
      </c>
      <c r="H58" s="20">
        <f t="shared" si="0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1"/>
        <v>0</v>
      </c>
      <c r="F59" s="20">
        <v>0</v>
      </c>
      <c r="G59" s="20">
        <v>0</v>
      </c>
      <c r="H59" s="20">
        <f t="shared" si="0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1"/>
        <v>0</v>
      </c>
      <c r="F60" s="20">
        <v>0</v>
      </c>
      <c r="G60" s="20">
        <v>0</v>
      </c>
      <c r="H60" s="20">
        <f t="shared" si="0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1"/>
        <v>0</v>
      </c>
      <c r="F61" s="20">
        <v>0</v>
      </c>
      <c r="G61" s="20">
        <v>0</v>
      </c>
      <c r="H61" s="20">
        <f t="shared" si="0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1"/>
        <v>0</v>
      </c>
      <c r="F62" s="20">
        <v>0</v>
      </c>
      <c r="G62" s="20">
        <v>0</v>
      </c>
      <c r="H62" s="20">
        <f t="shared" si="0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1"/>
        <v>0</v>
      </c>
      <c r="F63" s="20">
        <v>0</v>
      </c>
      <c r="G63" s="20">
        <v>0</v>
      </c>
      <c r="H63" s="20">
        <f t="shared" si="0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1"/>
        <v>0</v>
      </c>
      <c r="F64" s="20">
        <v>0</v>
      </c>
      <c r="G64" s="20">
        <v>0</v>
      </c>
      <c r="H64" s="20">
        <f t="shared" si="0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1"/>
        <v>0</v>
      </c>
      <c r="F65" s="21">
        <f>SUM(F66:F68)</f>
        <v>0</v>
      </c>
      <c r="G65" s="21">
        <f>SUM(G66:G68)</f>
        <v>0</v>
      </c>
      <c r="H65" s="21">
        <f t="shared" si="0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1"/>
        <v>0</v>
      </c>
      <c r="F66" s="20">
        <v>0</v>
      </c>
      <c r="G66" s="20">
        <v>0</v>
      </c>
      <c r="H66" s="20">
        <f t="shared" si="0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1"/>
        <v>0</v>
      </c>
      <c r="F67" s="20">
        <v>0</v>
      </c>
      <c r="G67" s="20">
        <v>0</v>
      </c>
      <c r="H67" s="20">
        <f t="shared" si="0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1"/>
        <v>0</v>
      </c>
      <c r="F68" s="20">
        <v>0</v>
      </c>
      <c r="G68" s="20">
        <v>0</v>
      </c>
      <c r="H68" s="20">
        <f t="shared" si="0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1"/>
        <v>0</v>
      </c>
      <c r="F69" s="21">
        <f>SUM(F70:F76)</f>
        <v>0</v>
      </c>
      <c r="G69" s="21">
        <f>SUM(G70:G76)</f>
        <v>0</v>
      </c>
      <c r="H69" s="21">
        <f t="shared" si="0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si="1"/>
        <v>0</v>
      </c>
      <c r="F70" s="20">
        <v>0</v>
      </c>
      <c r="G70" s="20">
        <v>0</v>
      </c>
      <c r="H70" s="20">
        <f t="shared" ref="H70:H76" si="2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ref="E71:E77" si="3">C71+D71</f>
        <v>0</v>
      </c>
      <c r="F71" s="20">
        <v>0</v>
      </c>
      <c r="G71" s="20">
        <v>0</v>
      </c>
      <c r="H71" s="20">
        <f t="shared" si="2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3"/>
        <v>0</v>
      </c>
      <c r="F72" s="20">
        <v>0</v>
      </c>
      <c r="G72" s="20">
        <v>0</v>
      </c>
      <c r="H72" s="20">
        <f t="shared" si="2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3"/>
        <v>0</v>
      </c>
      <c r="F73" s="20">
        <v>0</v>
      </c>
      <c r="G73" s="20">
        <v>0</v>
      </c>
      <c r="H73" s="20">
        <f t="shared" si="2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3"/>
        <v>0</v>
      </c>
      <c r="F74" s="20">
        <v>0</v>
      </c>
      <c r="G74" s="20">
        <v>0</v>
      </c>
      <c r="H74" s="20">
        <f t="shared" si="2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3"/>
        <v>0</v>
      </c>
      <c r="F75" s="20">
        <v>0</v>
      </c>
      <c r="G75" s="20">
        <v>0</v>
      </c>
      <c r="H75" s="20">
        <f t="shared" si="2"/>
        <v>0</v>
      </c>
    </row>
    <row r="76" spans="1:8" x14ac:dyDescent="0.2">
      <c r="A76" s="18">
        <v>9900</v>
      </c>
      <c r="B76" s="23" t="s">
        <v>82</v>
      </c>
      <c r="C76" s="24">
        <v>0</v>
      </c>
      <c r="D76" s="24">
        <v>0</v>
      </c>
      <c r="E76" s="24">
        <f t="shared" si="3"/>
        <v>0</v>
      </c>
      <c r="F76" s="24">
        <v>0</v>
      </c>
      <c r="G76" s="24">
        <v>0</v>
      </c>
      <c r="H76" s="24">
        <f t="shared" si="2"/>
        <v>0</v>
      </c>
    </row>
    <row r="77" spans="1:8" x14ac:dyDescent="0.2">
      <c r="A77" s="25"/>
      <c r="B77" s="26" t="s">
        <v>83</v>
      </c>
      <c r="C77" s="27">
        <f>SUM(C5+C13+C23+C33+C43+C53+C57+C65+C69)</f>
        <v>17524244</v>
      </c>
      <c r="D77" s="27">
        <f t="shared" ref="D77:G77" si="4">SUM(D5+D13+D23+D33+D43+D53+D57+D65+D69)</f>
        <v>-1507151.75</v>
      </c>
      <c r="E77" s="27">
        <f>SUM(E5+E13+E23+E33+E43+E53+E57+E65+E69)</f>
        <v>16017092.25</v>
      </c>
      <c r="F77" s="27">
        <f t="shared" si="4"/>
        <v>15612361.219999999</v>
      </c>
      <c r="G77" s="27">
        <f t="shared" si="4"/>
        <v>14897176.779999999</v>
      </c>
      <c r="H77" s="27">
        <f>SUM(H5+H13+H23+H33+H43+H53+H57+H65+H69)</f>
        <v>404731.03000000154</v>
      </c>
    </row>
    <row r="82" spans="2:9" x14ac:dyDescent="0.2">
      <c r="B82" s="28" t="s">
        <v>84</v>
      </c>
      <c r="C82" s="29"/>
      <c r="D82" s="29"/>
      <c r="E82" s="30"/>
      <c r="F82" s="31"/>
      <c r="G82" s="31"/>
      <c r="H82" s="31"/>
      <c r="I82" s="31"/>
    </row>
    <row r="83" spans="2:9" x14ac:dyDescent="0.2">
      <c r="B83" s="32"/>
      <c r="C83" s="29"/>
      <c r="D83" s="29"/>
      <c r="E83" s="30"/>
      <c r="F83" s="31"/>
      <c r="G83" s="31"/>
      <c r="H83" s="31"/>
      <c r="I83" s="31"/>
    </row>
    <row r="84" spans="2:9" x14ac:dyDescent="0.2">
      <c r="B84" s="32"/>
      <c r="C84" s="29"/>
      <c r="D84" s="29"/>
      <c r="E84" s="30"/>
      <c r="F84" s="31"/>
      <c r="G84" s="31"/>
      <c r="H84" s="31"/>
      <c r="I84" s="31"/>
    </row>
    <row r="85" spans="2:9" x14ac:dyDescent="0.2">
      <c r="B85" s="32"/>
      <c r="C85" s="29"/>
      <c r="D85" s="29"/>
      <c r="E85" s="30"/>
      <c r="F85" s="31"/>
      <c r="G85" s="31"/>
      <c r="H85" s="31"/>
      <c r="I85" s="31"/>
    </row>
    <row r="86" spans="2:9" x14ac:dyDescent="0.2">
      <c r="B86" s="32"/>
      <c r="C86" s="29"/>
      <c r="D86" s="29"/>
      <c r="E86" s="30"/>
      <c r="F86" s="31"/>
      <c r="G86" s="31"/>
      <c r="H86" s="31"/>
      <c r="I86" s="31"/>
    </row>
    <row r="87" spans="2:9" x14ac:dyDescent="0.2">
      <c r="B87" s="32"/>
      <c r="C87" s="29"/>
      <c r="D87" s="29"/>
      <c r="E87" s="30"/>
      <c r="F87" s="31"/>
      <c r="G87" s="31"/>
      <c r="H87" s="31"/>
      <c r="I87" s="31"/>
    </row>
    <row r="88" spans="2:9" x14ac:dyDescent="0.2">
      <c r="B88" s="33"/>
      <c r="C88" s="34"/>
      <c r="D88" s="33"/>
      <c r="E88" s="33"/>
      <c r="F88" s="31"/>
      <c r="G88" s="31"/>
      <c r="H88" s="31"/>
      <c r="I88" s="31"/>
    </row>
    <row r="89" spans="2:9" x14ac:dyDescent="0.2">
      <c r="B89" s="35"/>
      <c r="C89" s="33"/>
      <c r="D89" s="33"/>
      <c r="E89" s="33"/>
      <c r="F89" s="31"/>
      <c r="G89" s="31"/>
      <c r="H89" s="31"/>
      <c r="I89" s="31"/>
    </row>
    <row r="90" spans="2:9" x14ac:dyDescent="0.2">
      <c r="B90" s="33" t="s">
        <v>85</v>
      </c>
      <c r="C90" s="35" t="s">
        <v>86</v>
      </c>
      <c r="E90" s="35"/>
      <c r="F90" s="32" t="s">
        <v>86</v>
      </c>
      <c r="G90" s="31"/>
      <c r="I90" s="31"/>
    </row>
    <row r="91" spans="2:9" x14ac:dyDescent="0.2">
      <c r="B91" s="36" t="s">
        <v>87</v>
      </c>
      <c r="C91" s="36" t="s">
        <v>88</v>
      </c>
      <c r="E91" s="37"/>
      <c r="F91" s="32" t="s">
        <v>89</v>
      </c>
      <c r="G91" s="31"/>
      <c r="I91" s="31"/>
    </row>
    <row r="92" spans="2:9" x14ac:dyDescent="0.2">
      <c r="B92" s="29" t="s">
        <v>90</v>
      </c>
      <c r="C92" s="32" t="s">
        <v>91</v>
      </c>
      <c r="E92" s="30"/>
      <c r="F92" s="32" t="s">
        <v>92</v>
      </c>
      <c r="G92" s="31"/>
      <c r="I92" s="3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31496062992125984" top="0.55118110236220474" bottom="0.55118110236220474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2019-02-05T23:12:05Z</dcterms:created>
  <dcterms:modified xsi:type="dcterms:W3CDTF">2019-02-05T23:12:52Z</dcterms:modified>
</cp:coreProperties>
</file>