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7" i="1"/>
  <c r="J16" i="1"/>
  <c r="J15" i="1"/>
  <c r="J14" i="1"/>
  <c r="J13" i="1"/>
  <c r="J12" i="1"/>
  <c r="J11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J18" i="1" s="1"/>
  <c r="G17" i="1"/>
  <c r="G16" i="1"/>
  <c r="G15" i="1"/>
  <c r="G14" i="1"/>
  <c r="G13" i="1"/>
  <c r="G12" i="1"/>
  <c r="G11" i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10" i="1" l="1"/>
  <c r="J37" i="1" s="1"/>
  <c r="G10" i="1"/>
  <c r="G37" i="1" s="1"/>
  <c r="J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<sst xmlns="http://schemas.openxmlformats.org/spreadsheetml/2006/main" count="72" uniqueCount="72">
  <si>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</si>
  <si>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</si>
  <si>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</si>
  <si>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</si>
  <si>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</si>
  <si>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</si>
  <si>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</si>
  <si>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</si>
  <si>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</si>
  <si>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</si>
  <si>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</si>
  <si>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</si>
  <si>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</si>
  <si>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</si>
  <si>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</si>
  <si>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</si>
  <si>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</si>
  <si>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</si>
  <si>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</si>
  <si>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</si>
  <si>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</si>
  <si>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</si>
  <si>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</si>
  <si>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</si>
  <si>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</si>
  <si>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</si>
  <si>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</si>
  <si>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</si>
  <si>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</si>
  <si>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</si>
  <si>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</si>
  <si>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</si>
  <si>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</si>
  <si>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</si>
  <si>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</si>
  <si>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</si>
  <si>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</si>
  <si>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</si>
  <si>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</si>
  <si>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</si>
  <si>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</si>
  <si>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</si>
  <si>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</si>
  <si>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</si>
  <si>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</si>
  <si>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</si>
  <si>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</si>
  <si>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</si>
  <si>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</si>
  <si>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</si>
  <si>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</si>
  <si>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</si>
  <si>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</si>
  <si>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</si>
  <si>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</si>
  <si>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</si>
  <si>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</si>
  <si>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</si>
  <si>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</si>
  <si>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</si>
  <si>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</si>
  <si>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</si>
  <si>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</si>
  <si>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</si>
  <si>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</si>
  <si>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</si>
  <si>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</si>
  <si>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</si>
  <si>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</si>
  <si>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</si>
  <si>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             Tesorero del Consejo Directivo</t>
  </si>
  <si>
    <t xml:space="preserve">       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</si>
</sst>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tabSelected="1" zoomScaleNormal="100" zoomScaleSheetLayoutView="90" workbookViewId="0">
      <selection activeCell="A9" sqref="A9"/>
    </sheetView>
  </sheetViews>
  <sheetFormatPr baseColWidth="10" defaultRowHeight="11.25" x14ac:dyDescent="0.2"/>
  <cols>
    <col min="1" max="1" width="11.42578125" style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7" t="s">
        <v>64</v>
      </c>
      <c r="C1" s="34"/>
      <c r="D1" s="34"/>
      <c r="E1" s="34"/>
      <c r="F1" s="34"/>
      <c r="G1" s="34"/>
      <c r="H1" s="34"/>
      <c r="I1" s="34"/>
      <c r="J1" s="38"/>
    </row>
    <row r="2" spans="2:10" ht="15" customHeight="1" x14ac:dyDescent="0.2">
      <c r="B2" s="39" t="s">
        <v>30</v>
      </c>
      <c r="C2" s="40"/>
      <c r="D2" s="41"/>
      <c r="E2" s="34" t="s">
        <v>37</v>
      </c>
      <c r="F2" s="34"/>
      <c r="G2" s="34"/>
      <c r="H2" s="34"/>
      <c r="I2" s="34"/>
      <c r="J2" s="35" t="s">
        <v>35</v>
      </c>
    </row>
    <row r="3" spans="2:10" ht="24.95" customHeight="1" x14ac:dyDescent="0.2">
      <c r="B3" s="42"/>
      <c r="C3" s="43"/>
      <c r="D3" s="44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36"/>
    </row>
    <row r="4" spans="2:10" x14ac:dyDescent="0.2">
      <c r="B4" s="45"/>
      <c r="C4" s="46"/>
      <c r="D4" s="47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18049971.32</v>
      </c>
      <c r="F10" s="18">
        <f>SUM(F11:F18)</f>
        <v>0</v>
      </c>
      <c r="G10" s="18">
        <f t="shared" ref="G10:J10" si="1">SUM(G11:G18)</f>
        <v>18049971.32</v>
      </c>
      <c r="H10" s="18">
        <f t="shared" si="1"/>
        <v>6778084.29</v>
      </c>
      <c r="I10" s="18">
        <f t="shared" si="1"/>
        <v>4633975.8600000003</v>
      </c>
      <c r="J10" s="18">
        <f t="shared" si="1"/>
        <v>11271887.030000003</v>
      </c>
    </row>
    <row r="11" spans="2:10" x14ac:dyDescent="0.2">
      <c r="B11" s="27" t="s">
        <v>46</v>
      </c>
      <c r="C11" s="9"/>
      <c r="D11" s="3" t="s">
        <v>4</v>
      </c>
      <c r="E11" s="19">
        <v>17674968.920000002</v>
      </c>
      <c r="F11" s="19">
        <v>0</v>
      </c>
      <c r="G11" s="19">
        <f t="shared" ref="G11:G18" si="2">E11+F11</f>
        <v>17674968.920000002</v>
      </c>
      <c r="H11" s="19">
        <v>6778084.29</v>
      </c>
      <c r="I11" s="19">
        <v>4633975.8600000003</v>
      </c>
      <c r="J11" s="19">
        <f t="shared" ref="J11:J18" si="3">G11-H11</f>
        <v>10896884.630000003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375002.4</v>
      </c>
      <c r="F18" s="19">
        <v>0</v>
      </c>
      <c r="G18" s="19">
        <f t="shared" si="2"/>
        <v>375002.4</v>
      </c>
      <c r="H18" s="19">
        <v>0</v>
      </c>
      <c r="I18" s="19">
        <v>0</v>
      </c>
      <c r="J18" s="19">
        <f t="shared" si="3"/>
        <v>375002.4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18049971.32</v>
      </c>
      <c r="F37" s="24">
        <f t="shared" ref="F37:J37" si="16">SUM(F7+F10+F19+F23+F26+F31)</f>
        <v>0</v>
      </c>
      <c r="G37" s="24">
        <f t="shared" si="16"/>
        <v>18049971.32</v>
      </c>
      <c r="H37" s="24">
        <f t="shared" si="16"/>
        <v>6778084.29</v>
      </c>
      <c r="I37" s="24">
        <f t="shared" si="16"/>
        <v>4633975.8600000003</v>
      </c>
      <c r="J37" s="24">
        <f t="shared" si="16"/>
        <v>11271887.030000003</v>
      </c>
    </row>
    <row r="40" spans="2:10" x14ac:dyDescent="0.2">
      <c r="B40" s="48" t="s">
        <v>65</v>
      </c>
      <c r="C40" s="48"/>
      <c r="D40" s="48"/>
      <c r="E40" s="48"/>
      <c r="F40" s="48"/>
      <c r="G40" s="48"/>
      <c r="H40" s="48"/>
    </row>
    <row r="41" spans="2:10" x14ac:dyDescent="0.2">
      <c r="B41" s="28"/>
      <c r="C41" s="28"/>
      <c r="D41" s="29"/>
      <c r="E41" s="29"/>
      <c r="F41" s="29"/>
      <c r="G41" s="29"/>
      <c r="H41" s="29"/>
    </row>
    <row r="42" spans="2:10" x14ac:dyDescent="0.2">
      <c r="B42" s="28"/>
      <c r="C42" s="28"/>
      <c r="D42" s="29"/>
      <c r="E42" s="29"/>
      <c r="F42" s="29"/>
      <c r="G42" s="29"/>
      <c r="H42" s="29"/>
    </row>
    <row r="43" spans="2:10" ht="15" x14ac:dyDescent="0.25">
      <c r="B43" s="30"/>
      <c r="C43" s="30"/>
      <c r="D43" s="30"/>
      <c r="E43" s="30"/>
      <c r="F43"/>
      <c r="G43"/>
      <c r="H43" s="29"/>
    </row>
    <row r="44" spans="2:10" ht="15" x14ac:dyDescent="0.25">
      <c r="B44" s="30" t="s">
        <v>66</v>
      </c>
      <c r="C44" s="28"/>
      <c r="E44" s="31"/>
      <c r="F44"/>
      <c r="G44" s="30" t="s">
        <v>67</v>
      </c>
      <c r="H44" s="29"/>
    </row>
    <row r="45" spans="2:10" ht="15" x14ac:dyDescent="0.25">
      <c r="B45" t="s">
        <v>68</v>
      </c>
      <c r="C45" s="28"/>
      <c r="E45"/>
      <c r="F45"/>
      <c r="G45" t="s">
        <v>69</v>
      </c>
      <c r="H45" s="29"/>
    </row>
    <row r="46" spans="2:10" x14ac:dyDescent="0.2">
      <c r="B46" s="33" t="s">
        <v>71</v>
      </c>
      <c r="C46" s="28"/>
      <c r="E46" s="29"/>
      <c r="F46" s="29"/>
      <c r="G46" s="32" t="s">
        <v>70</v>
      </c>
      <c r="H46" s="29"/>
    </row>
  </sheetData>
  <sheetProtection formatCells="0" formatColumns="0" formatRows="0" autoFilter="0"/>
  <protectedRanges>
    <protectedRange sqref="C38:C65523 H38:J65523 D38:G43 D47:G65523 E44:G46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5">
    <mergeCell ref="E2:I2"/>
    <mergeCell ref="J2:J3"/>
    <mergeCell ref="B1:J1"/>
    <mergeCell ref="B2:D4"/>
    <mergeCell ref="B40:H40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2019-07-26T16:27:44Z</cp:lastPrinted>
  <dcterms:created xsi:type="dcterms:W3CDTF">2012-12-11T21:13:37Z</dcterms:created>
  <dcterms:modified xsi:type="dcterms:W3CDTF">2019-07-26T16:28:46Z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