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<sst xmlns="http://schemas.openxmlformats.org/spreadsheetml/2006/main" count="802" uniqueCount="546">
  <si>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</si>
  <si>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</si>
  <si>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</si>
  <si>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</si>
  <si>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</si>
  <si>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</si>
  <si>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</si>
  <si>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</si>
  <si>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</si>
  <si>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</si>
  <si>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</si>
  <si>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</si>
  <si>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</si>
  <si>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</si>
  <si>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</si>
  <si>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</si>
  <si>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</si>
  <si>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</si>
  <si>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</si>
  <si>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</si>
  <si>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</si>
  <si>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</si>
  <si>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</si>
  <si>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</si>
  <si>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</si>
  <si>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</si>
  <si>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</si>
  <si>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</si>
  <si>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</si>
  <si>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</si>
  <si>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</si>
  <si>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</si>
  <si>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</si>
  <si>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</si>
  <si>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</si>
  <si>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</si>
  <si>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</si>
  <si>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</si>
  <si>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</si>
  <si>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</si>
  <si>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</si>
  <si>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</si>
  <si>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</si>
  <si>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</si>
  <si>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</si>
  <si>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</si>
  <si>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</si>
  <si>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</si>
  <si>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</si>
  <si>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</si>
  <si>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</si>
  <si>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</si>
  <si>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</si>
  <si>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</si>
  <si>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</si>
  <si>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</si>
  <si>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</si>
  <si>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</si>
  <si>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</si>
  <si>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</si>
  <si>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</si>
  <si>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</si>
  <si>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</si>
  <si>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</si>
  <si>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</si>
  <si>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</si>
  <si>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</si>
  <si>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</si>
  <si>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</si>
  <si>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</si>
  <si>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</si>
  <si>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</si>
  <si>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</si>
  <si>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</si>
  <si>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</si>
  <si>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</si>
  <si>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</si>
  <si>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</si>
  <si>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</si>
  <si>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</si>
  <si>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</si>
  <si>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</si>
  <si>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</si>
  <si>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</si>
  <si>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</si>
  <si>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</si>
  <si>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</si>
  <si>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</si>
  <si>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</si>
  <si>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</si>
  <si>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</si>
  <si>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</si>
  <si>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</si>
  <si>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</si>
  <si>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</si>
  <si>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</si>
  <si>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</si>
  <si>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</si>
  <si>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</si>
  <si>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</si>
  <si>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</si>
  <si>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</si>
  <si>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</si>
  <si>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</si>
  <si>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</si>
  <si>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</si>
  <si>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</si>
  <si>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</si>
  <si>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</si>
  <si>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</si>
  <si>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</si>
  <si>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</si>
  <si>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</si>
  <si>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</si>
  <si>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</si>
  <si>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</si>
  <si>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</si>
  <si>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</si>
  <si>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</si>
  <si>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</si>
  <si>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</si>
  <si>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</si>
  <si>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</si>
  <si>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</si>
  <si>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</si>
  <si>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</si>
  <si>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</si>
  <si>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</si>
  <si>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</si>
  <si>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</si>
  <si>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</si>
  <si>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</si>
  <si>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</si>
  <si>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</si>
  <si>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</si>
  <si>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</si>
  <si>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</si>
  <si>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</si>
  <si>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</si>
  <si>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</si>
  <si>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</si>
  <si>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</si>
  <si>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</si>
  <si>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</si>
  <si>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</si>
  <si>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</si>
  <si>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</si>
  <si>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</si>
  <si>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</si>
  <si>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</si>
  <si>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</si>
  <si>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</si>
  <si>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</si>
  <si>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</si>
  <si>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</si>
  <si>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</si>
  <si>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</si>
  <si>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</si>
  <si>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</si>
  <si>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</si>
  <si>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</si>
  <si>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</si>
  <si>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</si>
  <si>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</si>
  <si>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</si>
  <si>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</si>
  <si>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</si>
  <si>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</si>
  <si>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</si>
  <si>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</si>
  <si>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</si>
  <si>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</si>
  <si>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</si>
  <si>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</si>
  <si>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</si>
  <si>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</si>
  <si>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</si>
  <si>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</si>
  <si>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</si>
  <si>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</si>
  <si>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</si>
  <si>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</si>
  <si>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</si>
  <si>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</si>
  <si>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</si>
  <si>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</si>
  <si>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</si>
  <si>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</si>
  <si>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</si>
  <si>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</si>
  <si>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</si>
  <si>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</si>
  <si>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</si>
  <si>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</si>
  <si>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</si>
  <si>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</si>
  <si>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</si>
  <si>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</si>
  <si>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</si>
  <si>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</si>
  <si>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</si>
  <si>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</si>
  <si>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</si>
  <si>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</si>
  <si>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</si>
  <si>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</si>
  <si>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</si>
  <si>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</si>
  <si>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</si>
  <si>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</si>
  <si>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</si>
  <si>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</si>
  <si>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</si>
  <si>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</si>
  <si>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</si>
  <si>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</si>
  <si>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</si>
  <si>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</si>
  <si>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</si>
  <si>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</si>
  <si>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</si>
  <si>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</si>
  <si>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</si>
  <si>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</si>
  <si>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</si>
  <si>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</si>
  <si>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</si>
  <si>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</si>
  <si>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</si>
  <si>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</si>
  <si>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</si>
  <si>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</si>
  <si>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</si>
  <si>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</si>
  <si>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</si>
  <si>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</si>
  <si>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</si>
  <si>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</si>
  <si>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</si>
  <si>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</si>
  <si>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</si>
  <si>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</si>
  <si>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</si>
  <si>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</si>
  <si>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</si>
  <si>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</si>
  <si>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</si>
  <si>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</si>
  <si>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</si>
  <si>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</si>
  <si>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</si>
  <si>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</si>
  <si>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</si>
  <si>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</si>
  <si>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</si>
  <si>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</si>
  <si>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</si>
  <si>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</si>
  <si>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</si>
  <si>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</si>
  <si>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</si>
  <si>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</si>
  <si>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</si>
  <si>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</si>
  <si>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</si>
  <si>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</si>
  <si>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</si>
  <si>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</si>
  <si>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</si>
  <si>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</si>
  <si>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</si>
  <si>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</si>
  <si>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</si>
  <si>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</si>
  <si>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</si>
  <si>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</si>
  <si>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</si>
  <si>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</si>
  <si>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</si>
  <si>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</si>
  <si>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</si>
  <si>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</si>
  <si>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</si>
  <si>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</si>
  <si>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</si>
  <si>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</si>
  <si>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</si>
  <si>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</si>
  <si>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</si>
  <si>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</si>
  <si>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</si>
  <si>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</si>
  <si>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</si>
  <si>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</si>
  <si>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</si>
  <si>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</si>
  <si>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</si>
  <si>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</si>
  <si>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</si>
  <si>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</si>
  <si>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</si>
  <si>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</si>
  <si>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</si>
  <si>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</si>
  <si>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</si>
  <si>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</si>
  <si>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</si>
  <si>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</si>
  <si>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</si>
  <si>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</si>
  <si>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</si>
  <si>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</si>
  <si>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</si>
  <si>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</si>
  <si>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</si>
  <si>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</si>
  <si>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</si>
  <si>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</si>
  <si>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</si>
  <si>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</si>
  <si>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</si>
  <si>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</si>
  <si>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</si>
  <si>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</si>
  <si>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</si>
  <si>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</si>
  <si>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</si>
  <si>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</si>
  <si>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</si>
  <si>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</si>
  <si>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</si>
  <si>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</si>
  <si>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</si>
  <si>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</si>
  <si>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</si>
  <si>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</si>
  <si>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</si>
  <si>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</si>
  <si>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</si>
  <si>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</si>
  <si>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</si>
  <si>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</si>
  <si>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</si>
  <si>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</si>
  <si>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</si>
  <si>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</si>
  <si>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</si>
  <si>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</si>
  <si>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</si>
  <si>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</si>
  <si>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</si>
  <si>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</si>
  <si>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</si>
  <si>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</si>
  <si>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</si>
  <si>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</si>
  <si>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</si>
  <si>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</si>
  <si>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</si>
  <si>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</si>
  <si>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</si>
  <si>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</si>
  <si>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</si>
  <si>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</si>
  <si>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</si>
  <si>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</si>
  <si>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</si>
  <si>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</si>
  <si>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</si>
  <si>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</si>
  <si>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</si>
  <si>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</si>
  <si>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</si>
  <si>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</si>
  <si>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</si>
  <si>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</si>
  <si>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</si>
  <si>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</si>
  <si>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</si>
  <si>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</si>
  <si>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</si>
  <si>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</si>
  <si>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</si>
  <si>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</si>
  <si>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</si>
  <si>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</si>
  <si>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</si>
  <si>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</si>
  <si>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</si>
  <si>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</si>
  <si>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</si>
  <si>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</si>
  <si>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</si>
  <si>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</si>
  <si>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</si>
  <si>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</si>
  <si>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</si>
  <si>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</si>
  <si>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</si>
  <si>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</si>
  <si>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</si>
  <si>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</si>
  <si>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</si>
  <si>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</si>
  <si>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</si>
  <si>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</si>
  <si>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</si>
  <si>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</si>
  <si>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</si>
  <si>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</si>
  <si>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</si>
  <si>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</si>
  <si>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</si>
  <si>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</si>
  <si>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</si>
  <si>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</si>
  <si>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</si>
  <si>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</si>
  <si>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</si>
  <si>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</si>
  <si>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</si>
  <si>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</si>
  <si>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</si>
  <si>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</si>
  <si>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</si>
  <si>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</si>
  <si>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</si>
  <si>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</si>
  <si>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</si>
  <si>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</si>
  <si>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</si>
  <si>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</si>
  <si>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</si>
  <si>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</si>
  <si>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</si>
  <si>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</si>
  <si>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</si>
  <si>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</si>
  <si>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</si>
  <si>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</si>
  <si>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</si>
  <si>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</si>
  <si>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</si>
  <si>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</si>
  <si>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</si>
  <si>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</si>
  <si>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</si>
  <si>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</si>
  <si>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</si>
  <si>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</si>
  <si>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</si>
  <si>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</si>
  <si>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</si>
  <si>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</si>
  <si>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</si>
  <si>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</si>
  <si>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</si>
  <si>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</si>
  <si>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</si>
  <si>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</si>
  <si>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</si>
  <si>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</si>
  <si>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</si>
  <si>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</si>
  <si>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</si>
  <si>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</si>
  <si>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</si>
  <si>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</si>
  <si>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</si>
  <si>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</si>
  <si>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</si>
  <si>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</si>
  <si>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</si>
  <si>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</si>
  <si>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</si>
  <si>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</si>
  <si>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</si>
  <si>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</si>
  <si>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</si>
  <si>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</si>
  <si>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</si>
  <si>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</si>
  <si>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</si>
  <si>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</si>
  <si>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</si>
  <si>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</si>
  <si>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</si>
  <si>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</si>
  <si>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</si>
  <si>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</si>
  <si>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</si>
  <si>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</si>
  <si>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</si>
  <si>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</si>
  <si>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</si>
  <si>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</si>
  <si>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</si>
  <si>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</si>
  <si>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</si>
  <si>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</si>
  <si>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</si>
  <si>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</si>
  <si>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</si>
  <si>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</si>
  <si>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</si>
  <si>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</si>
  <si>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</si>
  <si>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</si>
  <si>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</si>
  <si>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</si>
  <si>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</si>
  <si>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</si>
  <si>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</si>
  <si>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</si>
  <si>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</si>
  <si>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</si>
  <si>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</si>
  <si>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</si>
  <si>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</si>
  <si>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</si>
  <si>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</si>
  <si>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</si>
  <si>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</si>
  <si>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</si>
  <si>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</si>
  <si>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</si>
  <si>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</si>
  <si>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</si>
  <si>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</si>
  <si>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</si>
  <si>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</si>
  <si>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</si>
  <si>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</si>
  <si>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</si>
  <si>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30 DE SEPTIEMBRE DEL 2019</t>
  </si>
  <si>
    <t>SISTEMA DE AGUA POTABLE Y ALCANTARILLADO DE ROMITA, GTO.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</si>
  <si>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</si>
  <si>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</si>
  <si>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</si>
  <si>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</si>
  <si>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</si>
  <si>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</si>
  <si>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Tesorero del Consejo Directivo</t>
  </si>
  <si>
    <t>Alejandro Bocanegra Sánchez</t>
  </si>
  <si>
    <t>_______________________</t>
  </si>
  <si>
    <t>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</si>
</sst>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8" borderId="0" xfId="0" applyFont="1" applyFill="1" applyBorder="1" applyAlignment="1">
      <alignment vertical="top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16" fillId="0" borderId="0" xfId="3" applyFont="1" applyFill="1" applyBorder="1" applyAlignment="1" applyProtection="1">
      <alignment horizontal="right" vertical="top" wrapText="1"/>
      <protection locked="0"/>
    </xf>
    <xf numFmtId="4" fontId="16" fillId="0" borderId="0" xfId="3" applyNumberFormat="1" applyFont="1" applyFill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17" fillId="0" borderId="0" xfId="0" applyFont="1"/>
    <xf numFmtId="0" fontId="2" fillId="0" borderId="0" xfId="3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left" vertical="top" wrapText="1"/>
    </xf>
    <xf numFmtId="0" fontId="17" fillId="0" borderId="0" xfId="0" applyFont="1" applyAlignment="1"/>
    <xf numFmtId="0" fontId="2" fillId="8" borderId="0" xfId="0" applyFont="1" applyFill="1" applyBorder="1" applyAlignment="1">
      <alignment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535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534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9055118110236221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="106" zoomScaleNormal="106" workbookViewId="0">
      <selection activeCell="B143" sqref="B143:D149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535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534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502314.83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3968066.67</v>
      </c>
      <c r="D15" s="22">
        <v>4094228.87</v>
      </c>
      <c r="E15" s="22">
        <v>4057302.95</v>
      </c>
      <c r="F15" s="22">
        <v>3970505.16</v>
      </c>
      <c r="G15" s="22">
        <v>3772467.46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10705.55</v>
      </c>
      <c r="D20" s="22">
        <v>10705.55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4700</v>
      </c>
      <c r="D21" s="22">
        <v>4700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230070.51</v>
      </c>
    </row>
    <row r="40" spans="1:8" x14ac:dyDescent="0.2">
      <c r="A40" s="20">
        <v>1151</v>
      </c>
      <c r="B40" s="18" t="s">
        <v>169</v>
      </c>
      <c r="C40" s="22">
        <v>230070.51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1681202.56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303435.36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343201.46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1034565.74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19331567.719999999</v>
      </c>
      <c r="D60" s="22">
        <f t="shared" ref="D60:E60" si="0">SUM(D61:D68)</f>
        <v>0</v>
      </c>
      <c r="E60" s="22">
        <f t="shared" si="0"/>
        <v>-5749236.5800000001</v>
      </c>
    </row>
    <row r="61" spans="1:9" x14ac:dyDescent="0.2">
      <c r="A61" s="20">
        <v>1241</v>
      </c>
      <c r="B61" s="18" t="s">
        <v>183</v>
      </c>
      <c r="C61" s="22">
        <v>617690.93999999994</v>
      </c>
      <c r="D61" s="22">
        <v>0</v>
      </c>
      <c r="E61" s="22">
        <v>-460039.06</v>
      </c>
    </row>
    <row r="62" spans="1:9" x14ac:dyDescent="0.2">
      <c r="A62" s="20">
        <v>1242</v>
      </c>
      <c r="B62" s="18" t="s">
        <v>184</v>
      </c>
      <c r="C62" s="22">
        <v>22582.73</v>
      </c>
      <c r="D62" s="22">
        <v>0</v>
      </c>
      <c r="E62" s="22">
        <v>-5783.36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628262</v>
      </c>
      <c r="D64" s="22">
        <v>0</v>
      </c>
      <c r="E64" s="22">
        <v>-508237.22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18063032.050000001</v>
      </c>
      <c r="D66" s="22">
        <v>0</v>
      </c>
      <c r="E66" s="22">
        <v>-4775176.9400000004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93761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60000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33761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-2982437.43</v>
      </c>
    </row>
    <row r="89" spans="1:8" x14ac:dyDescent="0.2">
      <c r="A89" s="20">
        <v>1161</v>
      </c>
      <c r="B89" s="18" t="s">
        <v>207</v>
      </c>
      <c r="C89" s="22">
        <v>-2982437.43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1927764.05</v>
      </c>
      <c r="D101" s="22">
        <f>SUM(D102:D110)</f>
        <v>1927764.05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1794.89</v>
      </c>
      <c r="D102" s="22">
        <f>C102</f>
        <v>1794.89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502499.13</v>
      </c>
      <c r="D103" s="22">
        <f t="shared" ref="D103:D110" si="1">C103</f>
        <v>502499.13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1412764.43</v>
      </c>
      <c r="D108" s="22">
        <f t="shared" si="1"/>
        <v>1412764.43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10705.6</v>
      </c>
      <c r="D110" s="22">
        <f t="shared" si="1"/>
        <v>10705.6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  <row r="143" spans="1:8" x14ac:dyDescent="0.2">
      <c r="B143" s="129" t="s">
        <v>536</v>
      </c>
      <c r="C143" s="130"/>
    </row>
    <row r="144" spans="1:8" x14ac:dyDescent="0.2">
      <c r="B144" s="131"/>
      <c r="C144" s="132"/>
    </row>
    <row r="145" spans="2:3" x14ac:dyDescent="0.2">
      <c r="B145" s="131"/>
      <c r="C145" s="132"/>
    </row>
    <row r="146" spans="2:3" x14ac:dyDescent="0.2">
      <c r="B146" s="133" t="s">
        <v>537</v>
      </c>
      <c r="C146" s="133" t="s">
        <v>538</v>
      </c>
    </row>
    <row r="147" spans="2:3" x14ac:dyDescent="0.2">
      <c r="B147" s="136" t="s">
        <v>539</v>
      </c>
      <c r="C147" s="136" t="s">
        <v>540</v>
      </c>
    </row>
    <row r="148" spans="2:3" x14ac:dyDescent="0.2">
      <c r="B148" s="134" t="s">
        <v>541</v>
      </c>
      <c r="C148" s="135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zoomScaleNormal="100" workbookViewId="0">
      <selection activeCell="B214" sqref="B214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535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534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13560257.029999999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13554360.52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13365039.789999999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189320.73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5896.51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5896.51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0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0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0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10838398.09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10838398.09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6426074.5399999991</v>
      </c>
      <c r="D101" s="55">
        <f t="shared" ref="D101:D164" si="0">C101/$C$99</f>
        <v>0.59289892165236013</v>
      </c>
      <c r="E101" s="54"/>
    </row>
    <row r="102" spans="1:5" x14ac:dyDescent="0.2">
      <c r="A102" s="52">
        <v>5111</v>
      </c>
      <c r="B102" s="49" t="s">
        <v>308</v>
      </c>
      <c r="C102" s="53">
        <v>3181759.11</v>
      </c>
      <c r="D102" s="55">
        <f t="shared" si="0"/>
        <v>0.29356359524528219</v>
      </c>
      <c r="E102" s="54"/>
    </row>
    <row r="103" spans="1:5" x14ac:dyDescent="0.2">
      <c r="A103" s="52">
        <v>5112</v>
      </c>
      <c r="B103" s="49" t="s">
        <v>309</v>
      </c>
      <c r="C103" s="53">
        <v>778151.6</v>
      </c>
      <c r="D103" s="55">
        <f t="shared" si="0"/>
        <v>7.1795812770335324E-2</v>
      </c>
      <c r="E103" s="54"/>
    </row>
    <row r="104" spans="1:5" x14ac:dyDescent="0.2">
      <c r="A104" s="52">
        <v>5113</v>
      </c>
      <c r="B104" s="49" t="s">
        <v>310</v>
      </c>
      <c r="C104" s="53">
        <v>376634.26</v>
      </c>
      <c r="D104" s="55">
        <f t="shared" si="0"/>
        <v>3.474999320679132E-2</v>
      </c>
      <c r="E104" s="54"/>
    </row>
    <row r="105" spans="1:5" x14ac:dyDescent="0.2">
      <c r="A105" s="52">
        <v>5114</v>
      </c>
      <c r="B105" s="49" t="s">
        <v>311</v>
      </c>
      <c r="C105" s="53">
        <v>779137.92</v>
      </c>
      <c r="D105" s="55">
        <f t="shared" si="0"/>
        <v>7.1886815148344496E-2</v>
      </c>
      <c r="E105" s="54"/>
    </row>
    <row r="106" spans="1:5" x14ac:dyDescent="0.2">
      <c r="A106" s="52">
        <v>5115</v>
      </c>
      <c r="B106" s="49" t="s">
        <v>312</v>
      </c>
      <c r="C106" s="53">
        <v>676697.55</v>
      </c>
      <c r="D106" s="55">
        <f t="shared" si="0"/>
        <v>6.2435199775910805E-2</v>
      </c>
      <c r="E106" s="54"/>
    </row>
    <row r="107" spans="1:5" x14ac:dyDescent="0.2">
      <c r="A107" s="52">
        <v>5116</v>
      </c>
      <c r="B107" s="49" t="s">
        <v>313</v>
      </c>
      <c r="C107" s="53">
        <v>633694.1</v>
      </c>
      <c r="D107" s="55">
        <f t="shared" si="0"/>
        <v>5.8467505505695995E-2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1421771.7000000002</v>
      </c>
      <c r="D108" s="55">
        <f t="shared" si="0"/>
        <v>0.13117913627031208</v>
      </c>
      <c r="E108" s="54"/>
    </row>
    <row r="109" spans="1:5" x14ac:dyDescent="0.2">
      <c r="A109" s="52">
        <v>5121</v>
      </c>
      <c r="B109" s="49" t="s">
        <v>315</v>
      </c>
      <c r="C109" s="53">
        <v>72624.33</v>
      </c>
      <c r="D109" s="55">
        <f t="shared" si="0"/>
        <v>6.7006516458374523E-3</v>
      </c>
      <c r="E109" s="54"/>
    </row>
    <row r="110" spans="1:5" x14ac:dyDescent="0.2">
      <c r="A110" s="52">
        <v>5122</v>
      </c>
      <c r="B110" s="49" t="s">
        <v>316</v>
      </c>
      <c r="C110" s="53">
        <v>14371.94</v>
      </c>
      <c r="D110" s="55">
        <f t="shared" si="0"/>
        <v>1.3260206795006181E-3</v>
      </c>
      <c r="E110" s="54"/>
    </row>
    <row r="111" spans="1:5" x14ac:dyDescent="0.2">
      <c r="A111" s="52">
        <v>5123</v>
      </c>
      <c r="B111" s="49" t="s">
        <v>317</v>
      </c>
      <c r="C111" s="53">
        <v>276792.09999999998</v>
      </c>
      <c r="D111" s="55">
        <f t="shared" si="0"/>
        <v>2.5538100529392899E-2</v>
      </c>
      <c r="E111" s="54"/>
    </row>
    <row r="112" spans="1:5" x14ac:dyDescent="0.2">
      <c r="A112" s="52">
        <v>5124</v>
      </c>
      <c r="B112" s="49" t="s">
        <v>318</v>
      </c>
      <c r="C112" s="53">
        <v>402701.4</v>
      </c>
      <c r="D112" s="55">
        <f t="shared" si="0"/>
        <v>3.7155066335084211E-2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392462.05</v>
      </c>
      <c r="D114" s="55">
        <f t="shared" si="0"/>
        <v>3.6210337241820205E-2</v>
      </c>
      <c r="E114" s="54"/>
    </row>
    <row r="115" spans="1:5" x14ac:dyDescent="0.2">
      <c r="A115" s="52">
        <v>5127</v>
      </c>
      <c r="B115" s="49" t="s">
        <v>321</v>
      </c>
      <c r="C115" s="53">
        <v>50294.06</v>
      </c>
      <c r="D115" s="55">
        <f t="shared" si="0"/>
        <v>4.6403591732253856E-3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212525.82</v>
      </c>
      <c r="D117" s="55">
        <f t="shared" si="0"/>
        <v>1.9608600665451292E-2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2990551.8499999996</v>
      </c>
      <c r="D118" s="55">
        <f t="shared" si="0"/>
        <v>0.27592194207732773</v>
      </c>
      <c r="E118" s="54"/>
    </row>
    <row r="119" spans="1:5" x14ac:dyDescent="0.2">
      <c r="A119" s="52">
        <v>5131</v>
      </c>
      <c r="B119" s="49" t="s">
        <v>325</v>
      </c>
      <c r="C119" s="53">
        <v>2008222.94</v>
      </c>
      <c r="D119" s="55">
        <f t="shared" si="0"/>
        <v>0.18528780021956179</v>
      </c>
      <c r="E119" s="54"/>
    </row>
    <row r="120" spans="1:5" x14ac:dyDescent="0.2">
      <c r="A120" s="52">
        <v>5132</v>
      </c>
      <c r="B120" s="49" t="s">
        <v>326</v>
      </c>
      <c r="C120" s="53">
        <v>10017.25</v>
      </c>
      <c r="D120" s="55">
        <f t="shared" si="0"/>
        <v>9.2423713512076761E-4</v>
      </c>
      <c r="E120" s="54"/>
    </row>
    <row r="121" spans="1:5" x14ac:dyDescent="0.2">
      <c r="A121" s="52">
        <v>5133</v>
      </c>
      <c r="B121" s="49" t="s">
        <v>327</v>
      </c>
      <c r="C121" s="53">
        <v>197170.09</v>
      </c>
      <c r="D121" s="55">
        <f t="shared" si="0"/>
        <v>1.8191811037271098E-2</v>
      </c>
      <c r="E121" s="54"/>
    </row>
    <row r="122" spans="1:5" x14ac:dyDescent="0.2">
      <c r="A122" s="52">
        <v>5134</v>
      </c>
      <c r="B122" s="49" t="s">
        <v>328</v>
      </c>
      <c r="C122" s="53">
        <v>29884.42</v>
      </c>
      <c r="D122" s="55">
        <f t="shared" si="0"/>
        <v>2.7572727770142275E-3</v>
      </c>
      <c r="E122" s="54"/>
    </row>
    <row r="123" spans="1:5" x14ac:dyDescent="0.2">
      <c r="A123" s="52">
        <v>5135</v>
      </c>
      <c r="B123" s="49" t="s">
        <v>329</v>
      </c>
      <c r="C123" s="53">
        <v>128027.15</v>
      </c>
      <c r="D123" s="55">
        <f t="shared" si="0"/>
        <v>1.1812368298053537E-2</v>
      </c>
      <c r="E123" s="54"/>
    </row>
    <row r="124" spans="1:5" x14ac:dyDescent="0.2">
      <c r="A124" s="52">
        <v>5136</v>
      </c>
      <c r="B124" s="49" t="s">
        <v>330</v>
      </c>
      <c r="C124" s="53">
        <v>43977</v>
      </c>
      <c r="D124" s="55">
        <f t="shared" si="0"/>
        <v>4.0575184298291449E-3</v>
      </c>
      <c r="E124" s="54"/>
    </row>
    <row r="125" spans="1:5" x14ac:dyDescent="0.2">
      <c r="A125" s="52">
        <v>5137</v>
      </c>
      <c r="B125" s="49" t="s">
        <v>331</v>
      </c>
      <c r="C125" s="53">
        <v>1352.26</v>
      </c>
      <c r="D125" s="55">
        <f t="shared" si="0"/>
        <v>1.2476567005299951E-4</v>
      </c>
      <c r="E125" s="54"/>
    </row>
    <row r="126" spans="1:5" x14ac:dyDescent="0.2">
      <c r="A126" s="52">
        <v>5138</v>
      </c>
      <c r="B126" s="49" t="s">
        <v>332</v>
      </c>
      <c r="C126" s="53">
        <v>9726.5</v>
      </c>
      <c r="D126" s="55">
        <f t="shared" si="0"/>
        <v>8.9741121512911697E-4</v>
      </c>
      <c r="E126" s="54"/>
    </row>
    <row r="127" spans="1:5" x14ac:dyDescent="0.2">
      <c r="A127" s="52">
        <v>5139</v>
      </c>
      <c r="B127" s="49" t="s">
        <v>333</v>
      </c>
      <c r="C127" s="53">
        <v>562174.24</v>
      </c>
      <c r="D127" s="55">
        <f t="shared" si="0"/>
        <v>5.1868757295295102E-2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  <row r="224" spans="1:5" x14ac:dyDescent="0.2">
      <c r="A224" s="129" t="s">
        <v>536</v>
      </c>
      <c r="B224" s="130"/>
    </row>
    <row r="225" spans="1:3" x14ac:dyDescent="0.2">
      <c r="A225" s="131"/>
      <c r="B225" s="132"/>
    </row>
    <row r="226" spans="1:3" x14ac:dyDescent="0.2">
      <c r="A226" s="131"/>
      <c r="B226" s="132"/>
    </row>
    <row r="227" spans="1:3" x14ac:dyDescent="0.2">
      <c r="A227" s="131"/>
      <c r="B227" s="132"/>
    </row>
    <row r="228" spans="1:3" x14ac:dyDescent="0.2">
      <c r="A228" s="131"/>
      <c r="B228" s="132"/>
    </row>
    <row r="229" spans="1:3" x14ac:dyDescent="0.2">
      <c r="A229" s="133" t="s">
        <v>537</v>
      </c>
      <c r="C229" s="133" t="s">
        <v>538</v>
      </c>
    </row>
    <row r="230" spans="1:3" x14ac:dyDescent="0.2">
      <c r="A230" s="136" t="s">
        <v>539</v>
      </c>
      <c r="C230" s="136" t="s">
        <v>540</v>
      </c>
    </row>
    <row r="231" spans="1:3" ht="45" customHeight="1" x14ac:dyDescent="0.2">
      <c r="A231" s="137" t="s">
        <v>541</v>
      </c>
      <c r="B231" s="137"/>
      <c r="C231" s="135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31:B23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0" sqref="A30:E3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535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534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14307467.43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2721858.94</v>
      </c>
    </row>
    <row r="15" spans="1:5" x14ac:dyDescent="0.2">
      <c r="A15" s="31">
        <v>3220</v>
      </c>
      <c r="B15" s="27" t="s">
        <v>419</v>
      </c>
      <c r="C15" s="32">
        <v>4536171.51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  <row r="30" spans="1:3" x14ac:dyDescent="0.2">
      <c r="A30" s="129" t="s">
        <v>536</v>
      </c>
      <c r="B30" s="130"/>
      <c r="C30" s="18"/>
    </row>
    <row r="31" spans="1:3" x14ac:dyDescent="0.2">
      <c r="A31" s="131"/>
      <c r="B31" s="132"/>
      <c r="C31" s="18"/>
    </row>
    <row r="32" spans="1:3" x14ac:dyDescent="0.2">
      <c r="A32" s="131"/>
      <c r="B32" s="132"/>
      <c r="C32" s="18"/>
    </row>
    <row r="33" spans="1:4" x14ac:dyDescent="0.2">
      <c r="A33" s="133" t="s">
        <v>537</v>
      </c>
      <c r="C33" s="18"/>
      <c r="D33" s="133" t="s">
        <v>538</v>
      </c>
    </row>
    <row r="34" spans="1:4" x14ac:dyDescent="0.2">
      <c r="A34" s="136" t="s">
        <v>539</v>
      </c>
      <c r="C34" s="18"/>
      <c r="D34" s="136" t="s">
        <v>540</v>
      </c>
    </row>
    <row r="35" spans="1:4" ht="45" customHeight="1" x14ac:dyDescent="0.2">
      <c r="A35" s="137" t="s">
        <v>541</v>
      </c>
      <c r="B35" s="137"/>
      <c r="C35" s="18"/>
      <c r="D35" s="135" t="s">
        <v>542</v>
      </c>
    </row>
    <row r="36" spans="1:4" x14ac:dyDescent="0.2">
      <c r="A36" s="18"/>
      <c r="B36" s="18"/>
      <c r="C36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5:B3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58" workbookViewId="0">
      <selection activeCell="A83" sqref="A83:E88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535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534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3150687.46</v>
      </c>
      <c r="D10" s="32">
        <v>955585.49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3150687.46</v>
      </c>
      <c r="D15" s="32">
        <f>SUM(D8:D14)</f>
        <v>955585.49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1681202.56</v>
      </c>
    </row>
    <row r="21" spans="1:5" x14ac:dyDescent="0.2">
      <c r="A21" s="31">
        <v>1231</v>
      </c>
      <c r="B21" s="27" t="s">
        <v>175</v>
      </c>
      <c r="C21" s="32">
        <v>303435.36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343201.46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1034565.74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19331567.719999999</v>
      </c>
    </row>
    <row r="29" spans="1:5" x14ac:dyDescent="0.2">
      <c r="A29" s="31">
        <v>1241</v>
      </c>
      <c r="B29" s="27" t="s">
        <v>183</v>
      </c>
      <c r="C29" s="32">
        <v>617690.93999999994</v>
      </c>
    </row>
    <row r="30" spans="1:5" x14ac:dyDescent="0.2">
      <c r="A30" s="31">
        <v>1242</v>
      </c>
      <c r="B30" s="27" t="s">
        <v>184</v>
      </c>
      <c r="C30" s="32">
        <v>22582.73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628262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18063032.050000001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93761</v>
      </c>
    </row>
    <row r="38" spans="1:5" x14ac:dyDescent="0.2">
      <c r="A38" s="31">
        <v>1251</v>
      </c>
      <c r="B38" s="27" t="s">
        <v>193</v>
      </c>
      <c r="C38" s="32">
        <v>60000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33761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  <row r="83" spans="1:4" x14ac:dyDescent="0.2">
      <c r="A83" s="129" t="s">
        <v>536</v>
      </c>
      <c r="B83" s="130"/>
      <c r="C83" s="18"/>
    </row>
    <row r="84" spans="1:4" x14ac:dyDescent="0.2">
      <c r="A84" s="131"/>
      <c r="B84" s="132"/>
      <c r="C84" s="18"/>
    </row>
    <row r="85" spans="1:4" x14ac:dyDescent="0.2">
      <c r="A85" s="131"/>
      <c r="B85" s="132"/>
      <c r="C85" s="18"/>
    </row>
    <row r="86" spans="1:4" x14ac:dyDescent="0.2">
      <c r="A86" s="133" t="s">
        <v>537</v>
      </c>
      <c r="C86" s="18"/>
      <c r="D86" s="133" t="s">
        <v>538</v>
      </c>
    </row>
    <row r="87" spans="1:4" x14ac:dyDescent="0.2">
      <c r="A87" s="136" t="s">
        <v>539</v>
      </c>
      <c r="C87" s="18"/>
      <c r="D87" s="136" t="s">
        <v>540</v>
      </c>
    </row>
    <row r="88" spans="1:4" x14ac:dyDescent="0.2">
      <c r="A88" s="137" t="s">
        <v>541</v>
      </c>
      <c r="B88" s="137"/>
      <c r="C88" s="18"/>
      <c r="D88" s="135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8:B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A23" sqref="A23:D29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535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534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13560257.029999999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5" x14ac:dyDescent="0.2">
      <c r="A17" s="71">
        <v>3.2</v>
      </c>
      <c r="B17" s="64" t="s">
        <v>484</v>
      </c>
      <c r="C17" s="62">
        <v>0</v>
      </c>
    </row>
    <row r="18" spans="1:5" x14ac:dyDescent="0.2">
      <c r="A18" s="71">
        <v>3.3</v>
      </c>
      <c r="B18" s="66" t="s">
        <v>485</v>
      </c>
      <c r="C18" s="72">
        <v>0</v>
      </c>
    </row>
    <row r="19" spans="1:5" x14ac:dyDescent="0.2">
      <c r="A19" s="58"/>
      <c r="B19" s="73"/>
      <c r="C19" s="74"/>
    </row>
    <row r="20" spans="1:5" x14ac:dyDescent="0.2">
      <c r="A20" s="75" t="s">
        <v>48</v>
      </c>
      <c r="B20" s="75"/>
      <c r="C20" s="57">
        <f>C5+C7-C15</f>
        <v>13560257.029999999</v>
      </c>
    </row>
    <row r="23" spans="1:5" x14ac:dyDescent="0.2">
      <c r="A23" s="138" t="s">
        <v>536</v>
      </c>
      <c r="B23" s="138"/>
      <c r="C23" s="138"/>
      <c r="D23" s="27"/>
      <c r="E23" s="27"/>
    </row>
    <row r="24" spans="1:5" x14ac:dyDescent="0.2">
      <c r="A24" s="138"/>
      <c r="B24" s="138"/>
      <c r="C24" s="138"/>
      <c r="D24" s="27"/>
      <c r="E24" s="27"/>
    </row>
    <row r="25" spans="1:5" x14ac:dyDescent="0.2">
      <c r="A25" s="131"/>
      <c r="B25" s="132"/>
      <c r="C25" s="18"/>
      <c r="D25" s="27"/>
      <c r="E25" s="27"/>
    </row>
    <row r="26" spans="1:5" x14ac:dyDescent="0.2">
      <c r="A26" s="131"/>
      <c r="B26" s="132"/>
      <c r="C26" s="27"/>
      <c r="E26" s="27"/>
    </row>
    <row r="27" spans="1:5" x14ac:dyDescent="0.2">
      <c r="A27" s="133" t="s">
        <v>537</v>
      </c>
      <c r="B27" s="27"/>
      <c r="C27" s="133" t="s">
        <v>538</v>
      </c>
      <c r="E27" s="27"/>
    </row>
    <row r="28" spans="1:5" x14ac:dyDescent="0.2">
      <c r="A28" s="136" t="s">
        <v>539</v>
      </c>
      <c r="B28" s="27"/>
      <c r="C28" s="136" t="s">
        <v>540</v>
      </c>
      <c r="E28" s="27"/>
    </row>
    <row r="29" spans="1:5" x14ac:dyDescent="0.2">
      <c r="A29" s="137" t="s">
        <v>541</v>
      </c>
      <c r="B29" s="137"/>
      <c r="C29" s="135" t="s">
        <v>542</v>
      </c>
      <c r="E29" s="27"/>
    </row>
  </sheetData>
  <mergeCells count="6">
    <mergeCell ref="A1:C1"/>
    <mergeCell ref="A2:C2"/>
    <mergeCell ref="A3:C3"/>
    <mergeCell ref="A4:C4"/>
    <mergeCell ref="A29:B29"/>
    <mergeCell ref="A23:C2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>
      <selection activeCell="A42" sqref="A42:C48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22.7109375" style="37" customWidth="1"/>
    <col min="4" max="16384" width="11.42578125" style="37"/>
  </cols>
  <sheetData>
    <row r="1" spans="1:3" s="39" customFormat="1" ht="18.95" customHeight="1" x14ac:dyDescent="0.25">
      <c r="A1" s="120" t="s">
        <v>535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534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10949541.73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111143.63999999998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39947.519999999997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71196.12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0</v>
      </c>
    </row>
    <row r="31" spans="1:3" x14ac:dyDescent="0.2">
      <c r="A31" s="97" t="s">
        <v>510</v>
      </c>
      <c r="B31" s="79" t="s">
        <v>386</v>
      </c>
      <c r="C31" s="90">
        <v>0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4" x14ac:dyDescent="0.2">
      <c r="A33" s="97" t="s">
        <v>512</v>
      </c>
      <c r="B33" s="79" t="s">
        <v>396</v>
      </c>
      <c r="C33" s="90">
        <v>0</v>
      </c>
    </row>
    <row r="34" spans="1:4" x14ac:dyDescent="0.2">
      <c r="A34" s="97" t="s">
        <v>513</v>
      </c>
      <c r="B34" s="79" t="s">
        <v>514</v>
      </c>
      <c r="C34" s="90">
        <v>0</v>
      </c>
    </row>
    <row r="35" spans="1:4" x14ac:dyDescent="0.2">
      <c r="A35" s="97" t="s">
        <v>515</v>
      </c>
      <c r="B35" s="79" t="s">
        <v>516</v>
      </c>
      <c r="C35" s="90">
        <v>0</v>
      </c>
    </row>
    <row r="36" spans="1:4" x14ac:dyDescent="0.2">
      <c r="A36" s="97" t="s">
        <v>517</v>
      </c>
      <c r="B36" s="79" t="s">
        <v>404</v>
      </c>
      <c r="C36" s="90">
        <v>0</v>
      </c>
    </row>
    <row r="37" spans="1:4" x14ac:dyDescent="0.2">
      <c r="A37" s="97" t="s">
        <v>518</v>
      </c>
      <c r="B37" s="89" t="s">
        <v>519</v>
      </c>
      <c r="C37" s="96">
        <v>0</v>
      </c>
    </row>
    <row r="38" spans="1:4" x14ac:dyDescent="0.2">
      <c r="A38" s="81"/>
      <c r="B38" s="84"/>
      <c r="C38" s="85"/>
    </row>
    <row r="39" spans="1:4" x14ac:dyDescent="0.2">
      <c r="A39" s="86" t="s">
        <v>50</v>
      </c>
      <c r="B39" s="56"/>
      <c r="C39" s="57">
        <f>C5-C7+C30</f>
        <v>10838398.09</v>
      </c>
    </row>
    <row r="42" spans="1:4" x14ac:dyDescent="0.2">
      <c r="A42" s="139" t="s">
        <v>536</v>
      </c>
      <c r="B42" s="139"/>
      <c r="C42" s="139"/>
      <c r="D42" s="27"/>
    </row>
    <row r="43" spans="1:4" x14ac:dyDescent="0.2">
      <c r="A43" s="139"/>
      <c r="B43" s="139"/>
      <c r="C43" s="139"/>
      <c r="D43" s="27"/>
    </row>
    <row r="44" spans="1:4" x14ac:dyDescent="0.2">
      <c r="A44" s="131"/>
      <c r="B44" s="132"/>
      <c r="C44" s="18"/>
      <c r="D44" s="27"/>
    </row>
    <row r="45" spans="1:4" x14ac:dyDescent="0.2">
      <c r="A45" s="131"/>
      <c r="B45" s="132"/>
      <c r="C45" s="27"/>
    </row>
    <row r="46" spans="1:4" x14ac:dyDescent="0.2">
      <c r="A46" s="133" t="s">
        <v>537</v>
      </c>
      <c r="B46" s="27"/>
      <c r="C46" s="133" t="s">
        <v>544</v>
      </c>
    </row>
    <row r="47" spans="1:4" x14ac:dyDescent="0.2">
      <c r="A47" s="136" t="s">
        <v>539</v>
      </c>
      <c r="B47" s="27"/>
      <c r="C47" s="140" t="s">
        <v>543</v>
      </c>
    </row>
    <row r="48" spans="1:4" x14ac:dyDescent="0.2">
      <c r="A48" s="137" t="s">
        <v>541</v>
      </c>
      <c r="B48" s="137"/>
      <c r="C48" s="135" t="s">
        <v>545</v>
      </c>
    </row>
  </sheetData>
  <mergeCells count="6">
    <mergeCell ref="A48:B48"/>
    <mergeCell ref="A1:C1"/>
    <mergeCell ref="A2:C2"/>
    <mergeCell ref="A3:C3"/>
    <mergeCell ref="A4:C4"/>
    <mergeCell ref="A42:C4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8" workbookViewId="0">
      <selection activeCell="B63" sqref="B6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22.42578125" style="27" bestFit="1" customWidth="1"/>
    <col min="4" max="4" width="16.28515625" style="27" bestFit="1" customWidth="1"/>
    <col min="5" max="5" width="16.7109375" style="27" bestFit="1" customWidth="1"/>
    <col min="6" max="6" width="9.28515625" style="27" bestFit="1" customWidth="1"/>
    <col min="7" max="7" width="17.140625" style="27" bestFit="1" customWidth="1"/>
    <col min="8" max="8" width="9.28515625" style="27" bestFit="1" customWidth="1"/>
    <col min="9" max="9" width="11" style="27" bestFit="1" customWidth="1"/>
    <col min="10" max="10" width="14.140625" style="27" bestFit="1" customWidth="1"/>
    <col min="11" max="16384" width="9.140625" style="27"/>
  </cols>
  <sheetData>
    <row r="1" spans="1:10" ht="18.95" customHeight="1" x14ac:dyDescent="0.2">
      <c r="A1" s="110" t="s">
        <v>535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534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2" spans="1:4" ht="11.25" customHeight="1" x14ac:dyDescent="0.2">
      <c r="A52" s="138" t="s">
        <v>536</v>
      </c>
      <c r="B52" s="138"/>
      <c r="C52" s="138"/>
      <c r="D52" s="138"/>
    </row>
    <row r="53" spans="1:4" x14ac:dyDescent="0.2">
      <c r="A53" s="141"/>
      <c r="B53" s="141"/>
      <c r="C53" s="141"/>
    </row>
    <row r="54" spans="1:4" x14ac:dyDescent="0.2">
      <c r="A54" s="131"/>
      <c r="B54" s="132"/>
      <c r="C54" s="18"/>
    </row>
    <row r="55" spans="1:4" x14ac:dyDescent="0.2">
      <c r="A55" s="131"/>
      <c r="B55" s="132"/>
    </row>
    <row r="56" spans="1:4" x14ac:dyDescent="0.2">
      <c r="A56" s="133" t="s">
        <v>537</v>
      </c>
      <c r="C56" s="133" t="s">
        <v>544</v>
      </c>
    </row>
    <row r="57" spans="1:4" x14ac:dyDescent="0.2">
      <c r="A57" s="136" t="s">
        <v>539</v>
      </c>
      <c r="C57" s="140" t="s">
        <v>543</v>
      </c>
    </row>
    <row r="58" spans="1:4" x14ac:dyDescent="0.2">
      <c r="A58" s="137" t="s">
        <v>541</v>
      </c>
      <c r="B58" s="137"/>
      <c r="C58" s="135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58:B58"/>
    <mergeCell ref="A52:D5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2019-10-30T23:44:01Z</cp:lastPrinted>
  <dcterms:created xsi:type="dcterms:W3CDTF">2012-12-11T20:36:24Z</dcterms:created>
  <dcterms:modified xsi:type="dcterms:W3CDTF">2019-10-30T23:45:32Z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