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H31" i="4" l="1"/>
  <c r="H39" i="4" s="1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<sst xmlns="http://schemas.openxmlformats.org/spreadsheetml/2006/main" count="105" uniqueCount="57">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</sst>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Border="1" applyAlignment="1">
      <alignment horizontal="left" vertical="center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3" fillId="0" borderId="0" xfId="0" applyFont="1"/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345.54</v>
      </c>
      <c r="D9" s="22">
        <v>12645.17</v>
      </c>
      <c r="E9" s="22">
        <f t="shared" si="0"/>
        <v>12990.710000000001</v>
      </c>
      <c r="F9" s="22">
        <v>12990.71</v>
      </c>
      <c r="G9" s="22">
        <v>12990.71</v>
      </c>
      <c r="H9" s="22">
        <f t="shared" si="1"/>
        <v>12645.169999999998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19087572.280000001</v>
      </c>
      <c r="D11" s="22">
        <v>-1122818.9099999999</v>
      </c>
      <c r="E11" s="22">
        <f t="shared" si="2"/>
        <v>17964753.370000001</v>
      </c>
      <c r="F11" s="22">
        <v>17964753.370000001</v>
      </c>
      <c r="G11" s="22">
        <v>17964753.370000001</v>
      </c>
      <c r="H11" s="22">
        <f t="shared" si="3"/>
        <v>-1122818.9100000001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57790.2</v>
      </c>
      <c r="E12" s="22">
        <f t="shared" si="2"/>
        <v>57790.2</v>
      </c>
      <c r="F12" s="22">
        <v>57790.2</v>
      </c>
      <c r="G12" s="22">
        <v>57790.2</v>
      </c>
      <c r="H12" s="22">
        <f t="shared" si="3"/>
        <v>57790.2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728289.11</v>
      </c>
      <c r="E14" s="22">
        <f t="shared" ref="E14" si="4">C14+D14</f>
        <v>728289.11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19087917.82</v>
      </c>
      <c r="D16" s="23">
        <f t="shared" ref="D16:H16" si="6">SUM(D5:D14)</f>
        <v>-324094.43000000005</v>
      </c>
      <c r="E16" s="23">
        <f t="shared" si="6"/>
        <v>18763823.390000001</v>
      </c>
      <c r="F16" s="23">
        <f t="shared" si="6"/>
        <v>18035534.280000001</v>
      </c>
      <c r="G16" s="11">
        <f t="shared" si="6"/>
        <v>18035534.280000001</v>
      </c>
      <c r="H16" s="12">
        <f t="shared" si="6"/>
        <v>-1052383.5400000003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19087917.82</v>
      </c>
      <c r="D31" s="26">
        <f t="shared" si="14"/>
        <v>-1052383.54</v>
      </c>
      <c r="E31" s="26">
        <f t="shared" si="14"/>
        <v>18035534.280000001</v>
      </c>
      <c r="F31" s="26">
        <f t="shared" si="14"/>
        <v>18035534.280000001</v>
      </c>
      <c r="G31" s="26">
        <f t="shared" si="14"/>
        <v>18035534.280000001</v>
      </c>
      <c r="H31" s="26">
        <f t="shared" si="14"/>
        <v>-1052383.5400000003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345.54</v>
      </c>
      <c r="D33" s="25">
        <v>12645.17</v>
      </c>
      <c r="E33" s="25">
        <f>C33+D33</f>
        <v>12990.710000000001</v>
      </c>
      <c r="F33" s="25">
        <v>12990.71</v>
      </c>
      <c r="G33" s="25">
        <v>12990.71</v>
      </c>
      <c r="H33" s="25">
        <f t="shared" ref="H33:H34" si="15">G33-C33</f>
        <v>12645.169999999998</v>
      </c>
      <c r="I33" s="45" t="s">
        <v>40</v>
      </c>
    </row>
    <row r="34" spans="1:9" x14ac:dyDescent="0.2">
      <c r="A34" s="16"/>
      <c r="B34" s="17" t="s">
        <v>32</v>
      </c>
      <c r="C34" s="25">
        <v>19087572.280000001</v>
      </c>
      <c r="D34" s="25">
        <v>-1122818.9099999999</v>
      </c>
      <c r="E34" s="25">
        <f>C34+D34</f>
        <v>17964753.370000001</v>
      </c>
      <c r="F34" s="25">
        <v>17964753.370000001</v>
      </c>
      <c r="G34" s="25">
        <v>17964753.370000001</v>
      </c>
      <c r="H34" s="25">
        <f t="shared" si="15"/>
        <v>-1122818.9100000001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57790.2</v>
      </c>
      <c r="E35" s="25">
        <f>C35+D35</f>
        <v>57790.2</v>
      </c>
      <c r="F35" s="25">
        <v>57790.2</v>
      </c>
      <c r="G35" s="25">
        <v>57790.2</v>
      </c>
      <c r="H35" s="25">
        <f t="shared" ref="H35" si="16">G35-C35</f>
        <v>57790.2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728289.11</v>
      </c>
      <c r="E37" s="26">
        <f t="shared" si="17"/>
        <v>728289.11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728289.11</v>
      </c>
      <c r="E38" s="25">
        <f>C38+D38</f>
        <v>728289.11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19087917.82</v>
      </c>
      <c r="D39" s="23">
        <f t="shared" ref="D39:H39" si="18">SUM(D37+D31+D21)</f>
        <v>-324094.43000000005</v>
      </c>
      <c r="E39" s="23">
        <f t="shared" si="18"/>
        <v>18763823.390000001</v>
      </c>
      <c r="F39" s="23">
        <f t="shared" si="18"/>
        <v>18035534.280000001</v>
      </c>
      <c r="G39" s="23">
        <f t="shared" si="18"/>
        <v>18035534.280000001</v>
      </c>
      <c r="H39" s="12">
        <f t="shared" si="18"/>
        <v>-1052383.5400000003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66" t="s">
        <v>50</v>
      </c>
      <c r="C45" s="66"/>
    </row>
    <row r="46" spans="1:9" x14ac:dyDescent="0.2">
      <c r="B46" s="67"/>
      <c r="C46" s="67"/>
    </row>
    <row r="47" spans="1:9" x14ac:dyDescent="0.2">
      <c r="B47" s="67"/>
      <c r="C47" s="67"/>
    </row>
    <row r="48" spans="1:9" x14ac:dyDescent="0.2">
      <c r="B48" s="67"/>
      <c r="C48" s="67"/>
    </row>
    <row r="49" spans="2:5" x14ac:dyDescent="0.2">
      <c r="B49" s="68"/>
      <c r="C49" s="69"/>
    </row>
    <row r="50" spans="2:5" x14ac:dyDescent="0.2">
      <c r="B50" s="68"/>
      <c r="E50" s="70"/>
    </row>
    <row r="51" spans="2:5" x14ac:dyDescent="0.2">
      <c r="B51" s="70" t="s">
        <v>51</v>
      </c>
      <c r="E51" s="70" t="s">
        <v>52</v>
      </c>
    </row>
    <row r="52" spans="2:5" x14ac:dyDescent="0.2">
      <c r="B52" s="71" t="s">
        <v>53</v>
      </c>
      <c r="E52" s="71" t="s">
        <v>54</v>
      </c>
    </row>
    <row r="53" spans="2:5" x14ac:dyDescent="0.2">
      <c r="B53" s="72" t="s">
        <v>55</v>
      </c>
      <c r="E53" s="73" t="s">
        <v>56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2" orientation="landscape" r:id="rId1"/>
  <rowBreaks count="1" manualBreakCount="1">
    <brk id="53" max="7" man="1"/>
  </rowBreaks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2021-01-27T21:30:15Z</cp:lastPrinted>
  <dcterms:created xsi:type="dcterms:W3CDTF">2012-12-11T20:48:19Z</dcterms:created>
  <dcterms:modified xsi:type="dcterms:W3CDTF">2021-01-27T21:30:20Z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