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1ER. TRIMESTRE 2021\IMPRESOS\"/>
    </mc:Choice>
  </mc:AlternateContent>
  <bookViews>
    <workbookView xWindow="0" yWindow="0" windowWidth="23040" windowHeight="9525" tabRatio="863" firstSheet="1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3" i="62" l="1"/>
  <c r="C113" i="62"/>
  <c r="D43" i="62"/>
  <c r="C15" i="62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41" i="59"/>
  <c r="C32" i="59"/>
  <c r="C9" i="60" l="1"/>
  <c r="C94" i="62" l="1"/>
  <c r="C93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3" i="62" l="1"/>
  <c r="C99" i="60"/>
  <c r="C58" i="60"/>
  <c r="D61" i="62"/>
  <c r="C61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<sst xmlns="http://schemas.openxmlformats.org/spreadsheetml/2006/main" count="848" uniqueCount="580">
  <si>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</si>
  <si>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</si>
  <si>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</si>
  <si>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</si>
  <si>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</si>
  <si>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</si>
  <si>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</si>
  <si>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</si>
  <si>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</si>
  <si>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</si>
  <si>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</si>
  <si>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</si>
  <si>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</si>
  <si>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</si>
  <si>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</si>
  <si>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</si>
  <si>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</si>
  <si>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</si>
  <si>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</si>
  <si>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</si>
  <si>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</si>
  <si>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</si>
  <si>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</si>
  <si>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</si>
  <si>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</si>
  <si>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</si>
  <si>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</si>
  <si>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</si>
  <si>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</si>
  <si>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</si>
  <si>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</si>
  <si>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</si>
  <si>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</si>
  <si>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</si>
  <si>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</si>
  <si>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</si>
  <si>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</si>
  <si>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</si>
  <si>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</si>
  <si>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</si>
  <si>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</si>
  <si>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</si>
  <si>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</si>
  <si>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</si>
  <si>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</si>
  <si>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</si>
  <si>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</si>
  <si>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</si>
  <si>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</si>
  <si>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</si>
  <si>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</si>
  <si>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</si>
  <si>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</si>
  <si>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</si>
  <si>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</si>
  <si>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</si>
  <si>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</si>
  <si>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</si>
  <si>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</si>
  <si>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</si>
  <si>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</si>
  <si>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</si>
  <si>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</si>
  <si>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</si>
  <si>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</si>
  <si>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</si>
  <si>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</si>
  <si>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</si>
  <si>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</si>
  <si>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</si>
  <si>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</si>
  <si>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</si>
  <si>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</si>
  <si>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</si>
  <si>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</si>
  <si>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</si>
  <si>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</si>
  <si>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</si>
  <si>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</si>
  <si>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</si>
  <si>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</si>
  <si>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</si>
  <si>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</si>
  <si>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</si>
  <si>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</si>
  <si>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</si>
  <si>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</si>
  <si>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</si>
  <si>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</si>
  <si>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</si>
  <si>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</si>
  <si>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</si>
  <si>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</si>
  <si>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</si>
  <si>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</si>
  <si>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</si>
  <si>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</si>
  <si>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</si>
  <si>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</si>
  <si>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</si>
  <si>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</si>
  <si>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</si>
  <si>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</si>
  <si>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</si>
  <si>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</si>
  <si>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</si>
  <si>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</si>
  <si>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</si>
  <si>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</si>
  <si>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</si>
  <si>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</si>
  <si>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</si>
  <si>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</si>
  <si>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</si>
  <si>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</si>
  <si>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</si>
  <si>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</si>
  <si>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</si>
  <si>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</si>
  <si>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</si>
  <si>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</si>
  <si>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</si>
  <si>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</si>
  <si>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</si>
  <si>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</si>
  <si>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</si>
  <si>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</si>
  <si>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</si>
  <si>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</si>
  <si>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</si>
  <si>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</si>
  <si>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</si>
  <si>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</si>
  <si>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</si>
  <si>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</si>
  <si>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</si>
  <si>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</si>
  <si>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</si>
  <si>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</si>
  <si>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</si>
  <si>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</si>
  <si>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</si>
  <si>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</si>
  <si>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</si>
  <si>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</si>
  <si>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</si>
  <si>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</si>
  <si>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</si>
  <si>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</si>
  <si>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</si>
  <si>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</si>
  <si>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</si>
  <si>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</si>
  <si>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</si>
  <si>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</si>
  <si>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</si>
  <si>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</si>
  <si>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</si>
  <si>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</si>
  <si>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</si>
  <si>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</si>
  <si>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</si>
  <si>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</si>
  <si>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</si>
  <si>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</si>
  <si>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</si>
  <si>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</si>
  <si>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</si>
  <si>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</si>
  <si>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</si>
  <si>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</si>
  <si>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</si>
  <si>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</si>
  <si>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</si>
  <si>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</si>
  <si>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</si>
  <si>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</si>
  <si>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</si>
  <si>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</si>
  <si>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</si>
  <si>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</si>
  <si>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</si>
  <si>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</si>
  <si>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</si>
  <si>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</si>
  <si>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</si>
  <si>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</si>
  <si>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</si>
  <si>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</si>
  <si>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</si>
  <si>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</si>
  <si>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</si>
  <si>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</si>
  <si>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</si>
  <si>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</si>
  <si>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</si>
  <si>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</si>
  <si>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</si>
  <si>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</si>
  <si>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</si>
  <si>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</si>
  <si>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</si>
  <si>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</si>
  <si>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</si>
  <si>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</si>
  <si>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</si>
  <si>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</si>
  <si>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</si>
  <si>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</si>
  <si>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</si>
  <si>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</si>
  <si>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</si>
  <si>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</si>
  <si>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</si>
  <si>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</si>
  <si>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</si>
  <si>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</si>
  <si>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</si>
  <si>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</si>
  <si>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</si>
  <si>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</si>
  <si>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</si>
  <si>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</si>
  <si>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</si>
  <si>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</si>
  <si>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</si>
  <si>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</si>
  <si>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</si>
  <si>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</si>
  <si>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</si>
  <si>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</si>
  <si>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</si>
  <si>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</si>
  <si>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</si>
  <si>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</si>
  <si>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</si>
  <si>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</si>
  <si>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</si>
  <si>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</si>
  <si>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</si>
  <si>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</si>
  <si>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</si>
  <si>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</si>
  <si>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</si>
  <si>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</si>
  <si>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</si>
  <si>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</si>
  <si>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</si>
  <si>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</si>
  <si>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</si>
  <si>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</si>
  <si>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</si>
  <si>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</si>
  <si>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</si>
  <si>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</si>
  <si>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</si>
  <si>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</si>
  <si>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</si>
  <si>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</si>
  <si>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</si>
  <si>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</si>
  <si>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</si>
  <si>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</si>
  <si>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</si>
  <si>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</si>
  <si>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</si>
  <si>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</si>
  <si>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</si>
  <si>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</si>
  <si>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</si>
  <si>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</si>
  <si>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</si>
  <si>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</si>
  <si>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</si>
  <si>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</si>
  <si>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</si>
  <si>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</si>
  <si>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</si>
  <si>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</si>
  <si>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</si>
  <si>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</si>
  <si>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</si>
  <si>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</si>
  <si>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</si>
  <si>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</si>
  <si>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</si>
  <si>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</si>
  <si>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</si>
  <si>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</si>
  <si>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</si>
  <si>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</si>
  <si>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</si>
  <si>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</si>
  <si>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</si>
  <si>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</si>
  <si>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</si>
  <si>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</si>
  <si>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</si>
  <si>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</si>
  <si>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</si>
  <si>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</si>
  <si>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</si>
  <si>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</si>
  <si>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</si>
  <si>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</si>
  <si>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</si>
  <si>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</si>
  <si>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</si>
  <si>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</si>
  <si>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</si>
  <si>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</si>
  <si>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</si>
  <si>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</si>
  <si>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</si>
  <si>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</si>
  <si>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</si>
  <si>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</si>
  <si>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</si>
  <si>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</si>
  <si>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</si>
  <si>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</si>
  <si>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</si>
  <si>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</si>
  <si>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</si>
  <si>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</si>
  <si>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</si>
  <si>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</si>
  <si>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</si>
  <si>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</si>
  <si>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</si>
  <si>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</si>
  <si>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</si>
  <si>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</si>
  <si>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</si>
  <si>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</si>
  <si>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</si>
  <si>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</si>
  <si>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</si>
  <si>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</si>
  <si>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</si>
  <si>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</si>
  <si>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</si>
  <si>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</si>
  <si>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</si>
  <si>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</si>
  <si>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</si>
  <si>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</si>
  <si>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</si>
  <si>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</si>
  <si>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</si>
  <si>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</si>
  <si>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</si>
  <si>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</si>
  <si>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</si>
  <si>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</si>
  <si>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</si>
  <si>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</si>
  <si>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</si>
  <si>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</si>
  <si>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</si>
  <si>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</si>
  <si>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</si>
  <si>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</si>
  <si>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</si>
  <si>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</si>
  <si>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</si>
  <si>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</si>
  <si>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</si>
  <si>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</si>
  <si>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</si>
  <si>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</si>
  <si>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</si>
  <si>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</si>
  <si>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</si>
  <si>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</si>
  <si>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</si>
  <si>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</si>
  <si>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</si>
  <si>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</si>
  <si>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</si>
  <si>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</si>
  <si>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</si>
  <si>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</si>
  <si>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</si>
  <si>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</si>
  <si>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</si>
  <si>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</si>
  <si>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</si>
  <si>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</si>
  <si>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</si>
  <si>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</si>
  <si>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</si>
  <si>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</si>
  <si>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</si>
  <si>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</si>
  <si>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</si>
  <si>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</si>
  <si>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</si>
  <si>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</si>
  <si>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</si>
  <si>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</si>
  <si>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</si>
  <si>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</si>
  <si>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</si>
  <si>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</si>
  <si>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</si>
  <si>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</si>
  <si>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</si>
  <si>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</si>
  <si>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</si>
  <si>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</si>
  <si>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</si>
  <si>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</si>
  <si>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</si>
  <si>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</si>
  <si>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</si>
  <si>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</si>
  <si>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</si>
  <si>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</si>
  <si>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</si>
  <si>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</si>
  <si>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</si>
  <si>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</si>
  <si>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</si>
  <si>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</si>
  <si>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</si>
  <si>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</si>
  <si>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</si>
  <si>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</si>
  <si>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</si>
  <si>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</si>
  <si>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</si>
  <si>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</si>
  <si>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</si>
  <si>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</si>
  <si>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</si>
  <si>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</si>
  <si>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</si>
  <si>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</si>
  <si>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</si>
  <si>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</si>
  <si>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</si>
  <si>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</si>
  <si>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</si>
  <si>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</si>
  <si>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</si>
  <si>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</si>
  <si>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</si>
  <si>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</si>
  <si>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</si>
  <si>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</si>
  <si>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</si>
  <si>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</si>
  <si>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</si>
  <si>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</si>
  <si>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</si>
  <si>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</si>
  <si>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</si>
  <si>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</si>
  <si>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</si>
  <si>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</si>
  <si>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</si>
  <si>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</si>
  <si>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</si>
  <si>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</si>
  <si>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</si>
  <si>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</si>
  <si>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</si>
  <si>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</si>
  <si>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</si>
  <si>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</si>
  <si>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</si>
  <si>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</si>
  <si>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</si>
  <si>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</si>
  <si>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</si>
  <si>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</si>
  <si>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</si>
  <si>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</si>
  <si>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</si>
  <si>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</si>
  <si>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</si>
  <si>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</si>
  <si>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</si>
  <si>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</si>
  <si>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</si>
  <si>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</si>
  <si>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</si>
  <si>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</si>
  <si>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</si>
  <si>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</si>
  <si>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</si>
  <si>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</si>
  <si>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</si>
  <si>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</si>
  <si>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</si>
  <si>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</si>
  <si>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</si>
  <si>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</si>
  <si>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</si>
  <si>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</si>
  <si>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</si>
  <si>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</si>
  <si>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</si>
  <si>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</si>
  <si>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</si>
  <si>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</si>
  <si>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</si>
  <si>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</si>
  <si>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</si>
  <si>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</si>
  <si>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</si>
  <si>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</si>
  <si>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</si>
  <si>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</si>
  <si>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</si>
  <si>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</si>
  <si>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</si>
  <si>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</si>
  <si>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</si>
  <si>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</si>
  <si>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</si>
  <si>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</si>
  <si>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</si>
  <si>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</si>
  <si>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</si>
  <si>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</si>
  <si>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</si>
  <si>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</si>
  <si>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</si>
  <si>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</si>
  <si>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</si>
  <si>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</si>
  <si>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</si>
  <si>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</si>
  <si>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</si>
  <si>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</si>
  <si>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</si>
  <si>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DE AGUA POTABLE Y ALCANTARILLADO DE ROMITA, GTO.</t>
  </si>
  <si>
    <t>CORRESPONDIENTE DEL 1 DE ENERO AL 31 DE MARZO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</si>
  <si>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</si>
  <si>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</si>
  <si>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</si>
  <si>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</si>
  <si>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</si>
  <si>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</si>
  <si>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</si>
  <si>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(Cifras en Pesos)</t>
  </si>
  <si>
    <t>Nombre de la Cuenta / Concepto</t>
  </si>
  <si>
    <t>Total de Efectivo y Equivalentes</t>
  </si>
  <si>
    <t>Adquisición</t>
  </si>
  <si>
    <t xml:space="preserve">Total de Aplicación de efectivo y por Actividades de Inversion 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</si>
  <si>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</si>
  <si>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</si>
  <si>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</si>
  <si>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</si>
  <si>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</si>
  <si>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</si>
  <si>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</si>
  <si>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</si>
  <si>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</si>
  <si>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</si>
  <si>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</si>
  <si>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</si>
  <si>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</si>
  <si>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</si>
  <si>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</si>
  <si>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</si>
  <si>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</si>
  <si>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</si>
  <si>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</si>
  <si>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</si>
  <si>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</si>
  <si>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</si>
  <si>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</si>
  <si>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</si>
  <si>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</si>
  <si>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</si>
  <si>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 xml:space="preserve">          Alejandro Bocanegra Sánchez</t>
  </si>
  <si>
    <t xml:space="preserve">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</si>
</sst>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5" fillId="0" borderId="0" xfId="3" applyFont="1" applyBorder="1" applyAlignment="1">
      <alignment horizontal="left" vertical="center"/>
    </xf>
    <xf numFmtId="0" fontId="16" fillId="0" borderId="0" xfId="8" applyFont="1"/>
    <xf numFmtId="0" fontId="15" fillId="0" borderId="0" xfId="3" applyFont="1" applyBorder="1" applyAlignment="1" applyProtection="1">
      <alignment vertical="top" wrapText="1"/>
      <protection locked="0"/>
    </xf>
    <xf numFmtId="0" fontId="15" fillId="0" borderId="0" xfId="3" applyFont="1" applyAlignment="1" applyProtection="1">
      <alignment vertical="top" wrapText="1"/>
      <protection locked="0"/>
    </xf>
    <xf numFmtId="4" fontId="15" fillId="0" borderId="0" xfId="3" applyNumberFormat="1" applyFont="1" applyAlignment="1" applyProtection="1">
      <alignment vertical="top"/>
      <protection locked="0"/>
    </xf>
    <xf numFmtId="0" fontId="15" fillId="0" borderId="0" xfId="3" applyFont="1" applyAlignment="1" applyProtection="1">
      <alignment vertical="top"/>
      <protection locked="0"/>
    </xf>
    <xf numFmtId="0" fontId="17" fillId="0" borderId="0" xfId="0" applyFont="1"/>
    <xf numFmtId="0" fontId="15" fillId="0" borderId="0" xfId="3" applyFont="1" applyBorder="1" applyAlignment="1" applyProtection="1">
      <alignment horizontal="left" vertical="top"/>
      <protection locked="0"/>
    </xf>
    <xf numFmtId="0" fontId="15" fillId="0" borderId="0" xfId="3" applyFont="1" applyBorder="1" applyAlignment="1" applyProtection="1">
      <alignment vertical="top"/>
      <protection locked="0"/>
    </xf>
    <xf numFmtId="4" fontId="8" fillId="0" borderId="0" xfId="9" applyNumberFormat="1" applyFont="1"/>
    <xf numFmtId="0" fontId="12" fillId="0" borderId="0" xfId="9" applyFont="1" applyFill="1"/>
    <xf numFmtId="0" fontId="9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  <xf numFmtId="0" fontId="17" fillId="0" borderId="0" xfId="0" applyFont="1" applyAlignment="1">
      <alignment horizontal="right"/>
    </xf>
    <xf numFmtId="0" fontId="15" fillId="0" borderId="0" xfId="3" applyFont="1" applyBorder="1" applyAlignment="1" applyProtection="1">
      <alignment horizontal="right"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15" fillId="0" borderId="0" xfId="3" applyFont="1" applyBorder="1" applyAlignment="1">
      <alignment horizontal="left" vertical="center" wrapText="1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5" fillId="0" borderId="0" xfId="3" applyFont="1" applyBorder="1" applyAlignment="1">
      <alignment vertical="center" wrapText="1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3695700</xdr:colOff>
      <xdr:row>28</xdr:row>
      <xdr:rowOff>133350</xdr:rowOff>
    </xdr:from>
    <xdr:to>
      <xdr:col>2</xdr:col>
      <xdr:colOff>1171575</xdr:colOff>
      <xdr:row>28</xdr:row>
      <xdr:rowOff>133350</xdr:rowOff>
    </xdr:to>
    <xdr:cxnSp macro="">
      <xdr:nvCxnSpPr>
        <xdr:cNvPr id="3" name="Conector recto 2"/>
        <xdr:cNvCxnSpPr/>
      </xdr:nvCxnSpPr>
      <xdr:spPr>
        <a:xfrm>
          <a:off x="3914775" y="4524375"/>
          <a:ext cx="16859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3"/>
  <sheetViews>
    <sheetView zoomScaleNormal="100" zoomScaleSheetLayoutView="100" workbookViewId="0">
      <pane ySplit="5" topLeftCell="A1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3" t="s">
        <v>538</v>
      </c>
      <c r="B1" s="123"/>
      <c r="C1" s="15"/>
      <c r="D1" s="12" t="s">
        <v>526</v>
      </c>
      <c r="E1" s="13">
        <v>2021</v>
      </c>
    </row>
    <row r="2" spans="1:5" ht="18.95" customHeight="1" x14ac:dyDescent="0.2">
      <c r="A2" s="124" t="s">
        <v>525</v>
      </c>
      <c r="B2" s="124"/>
      <c r="C2" s="34"/>
      <c r="D2" s="12" t="s">
        <v>527</v>
      </c>
      <c r="E2" s="15" t="s">
        <v>529</v>
      </c>
    </row>
    <row r="3" spans="1:5" ht="18.95" customHeight="1" x14ac:dyDescent="0.2">
      <c r="A3" s="125" t="s">
        <v>539</v>
      </c>
      <c r="B3" s="125"/>
      <c r="C3" s="15"/>
      <c r="D3" s="12" t="s">
        <v>528</v>
      </c>
      <c r="E3" s="13">
        <v>1</v>
      </c>
    </row>
    <row r="4" spans="1:5" s="99" customFormat="1" ht="18.95" customHeight="1" x14ac:dyDescent="0.2">
      <c r="A4" s="126" t="s">
        <v>547</v>
      </c>
      <c r="B4" s="126"/>
      <c r="C4" s="15"/>
      <c r="D4" s="12"/>
      <c r="E4" s="13"/>
    </row>
    <row r="5" spans="1:5" ht="15" customHeight="1" x14ac:dyDescent="0.2">
      <c r="A5" s="10" t="s">
        <v>33</v>
      </c>
      <c r="B5" s="11" t="s">
        <v>34</v>
      </c>
    </row>
    <row r="6" spans="1:5" x14ac:dyDescent="0.2">
      <c r="A6" s="2"/>
      <c r="B6" s="3"/>
    </row>
    <row r="7" spans="1:5" x14ac:dyDescent="0.2">
      <c r="A7" s="4"/>
      <c r="B7" s="5" t="s">
        <v>37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91</v>
      </c>
      <c r="B13" s="44" t="s">
        <v>521</v>
      </c>
    </row>
    <row r="14" spans="1:5" x14ac:dyDescent="0.2">
      <c r="A14" s="43" t="s">
        <v>7</v>
      </c>
      <c r="B14" s="44" t="s">
        <v>522</v>
      </c>
    </row>
    <row r="15" spans="1:5" x14ac:dyDescent="0.2">
      <c r="A15" s="43" t="s">
        <v>8</v>
      </c>
      <c r="B15" s="44" t="s">
        <v>90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523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127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100" t="s">
        <v>507</v>
      </c>
      <c r="B24" s="101" t="s">
        <v>240</v>
      </c>
    </row>
    <row r="25" spans="1:2" x14ac:dyDescent="0.2">
      <c r="A25" s="100" t="s">
        <v>508</v>
      </c>
      <c r="B25" s="101" t="s">
        <v>509</v>
      </c>
    </row>
    <row r="26" spans="1:2" s="99" customFormat="1" x14ac:dyDescent="0.2">
      <c r="A26" s="100" t="s">
        <v>510</v>
      </c>
      <c r="B26" s="101" t="s">
        <v>277</v>
      </c>
    </row>
    <row r="27" spans="1:2" x14ac:dyDescent="0.2">
      <c r="A27" s="100" t="s">
        <v>511</v>
      </c>
      <c r="B27" s="101" t="s">
        <v>294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42</v>
      </c>
      <c r="B32" s="44" t="s">
        <v>43</v>
      </c>
    </row>
    <row r="33" spans="1:5" x14ac:dyDescent="0.2">
      <c r="A33" s="4"/>
      <c r="B33" s="7"/>
    </row>
    <row r="34" spans="1:5" x14ac:dyDescent="0.2">
      <c r="A34" s="4"/>
      <c r="B34" s="6"/>
    </row>
    <row r="35" spans="1:5" x14ac:dyDescent="0.2">
      <c r="A35" s="43" t="s">
        <v>40</v>
      </c>
      <c r="B35" s="44" t="s">
        <v>35</v>
      </c>
    </row>
    <row r="36" spans="1:5" x14ac:dyDescent="0.2">
      <c r="A36" s="43" t="s">
        <v>41</v>
      </c>
      <c r="B36" s="44" t="s">
        <v>36</v>
      </c>
    </row>
    <row r="37" spans="1:5" x14ac:dyDescent="0.2">
      <c r="A37" s="4"/>
      <c r="B37" s="7"/>
    </row>
    <row r="38" spans="1:5" x14ac:dyDescent="0.2">
      <c r="A38" s="4"/>
      <c r="B38" s="5" t="s">
        <v>38</v>
      </c>
    </row>
    <row r="39" spans="1:5" x14ac:dyDescent="0.2">
      <c r="A39" s="4" t="s">
        <v>39</v>
      </c>
      <c r="B39" s="44" t="s">
        <v>31</v>
      </c>
    </row>
    <row r="40" spans="1:5" x14ac:dyDescent="0.2">
      <c r="A40" s="4"/>
      <c r="B40" s="44" t="s">
        <v>32</v>
      </c>
    </row>
    <row r="41" spans="1:5" ht="12" thickBot="1" x14ac:dyDescent="0.25">
      <c r="A41" s="8"/>
      <c r="B41" s="9"/>
    </row>
    <row r="44" spans="1:5" ht="12" x14ac:dyDescent="0.2">
      <c r="A44" s="104" t="s">
        <v>540</v>
      </c>
      <c r="B44" s="105"/>
      <c r="C44" s="105"/>
      <c r="D44" s="105"/>
      <c r="E44" s="18"/>
    </row>
    <row r="45" spans="1:5" ht="12" x14ac:dyDescent="0.2">
      <c r="A45" s="105"/>
      <c r="B45" s="105"/>
      <c r="C45" s="105"/>
      <c r="D45" s="105"/>
      <c r="E45" s="18"/>
    </row>
    <row r="46" spans="1:5" ht="12" x14ac:dyDescent="0.2">
      <c r="A46" s="105"/>
      <c r="B46" s="104"/>
      <c r="C46" s="105"/>
      <c r="D46" s="105"/>
      <c r="E46" s="18"/>
    </row>
    <row r="47" spans="1:5" ht="12" x14ac:dyDescent="0.2">
      <c r="A47" s="106"/>
      <c r="B47" s="106"/>
      <c r="C47" s="105"/>
      <c r="D47" s="105"/>
      <c r="E47" s="18"/>
    </row>
    <row r="48" spans="1:5" ht="12" x14ac:dyDescent="0.2">
      <c r="A48" s="107"/>
      <c r="B48" s="108"/>
      <c r="C48" s="105"/>
      <c r="D48" s="105"/>
      <c r="E48" s="18"/>
    </row>
    <row r="49" spans="1:5" ht="12" x14ac:dyDescent="0.2">
      <c r="A49" s="107"/>
      <c r="B49" s="109"/>
      <c r="C49" s="105"/>
      <c r="D49" s="105"/>
      <c r="E49" s="18"/>
    </row>
    <row r="50" spans="1:5" ht="12" x14ac:dyDescent="0.2">
      <c r="A50" s="109" t="s">
        <v>541</v>
      </c>
      <c r="B50" s="109"/>
      <c r="C50" s="109" t="s">
        <v>542</v>
      </c>
      <c r="D50" s="105"/>
      <c r="E50" s="18"/>
    </row>
    <row r="51" spans="1:5" ht="12" x14ac:dyDescent="0.2">
      <c r="A51" s="110" t="s">
        <v>543</v>
      </c>
      <c r="B51" s="110"/>
      <c r="C51" s="110" t="s">
        <v>544</v>
      </c>
      <c r="D51" s="105"/>
      <c r="E51" s="18"/>
    </row>
    <row r="52" spans="1:5" ht="12" x14ac:dyDescent="0.2">
      <c r="A52" s="111" t="s">
        <v>545</v>
      </c>
      <c r="B52" s="112"/>
      <c r="C52" s="112" t="s">
        <v>546</v>
      </c>
      <c r="D52" s="105"/>
      <c r="E52" s="18"/>
    </row>
    <row r="53" spans="1:5" x14ac:dyDescent="0.2">
      <c r="C53" s="99"/>
    </row>
  </sheetData>
  <sheetProtection formatCells="0" formatColumns="0" formatRows="0" autoFilter="0" pivotTables="0"/>
  <mergeCells count="4">
    <mergeCell ref="A1:B1"/>
    <mergeCell ref="A2:B2"/>
    <mergeCell ref="A3:B3"/>
    <mergeCell ref="A4:B4"/>
  </mergeCells>
  <dataValidations count="1">
    <dataValidation type="list" allowBlank="1" showInputMessage="1" showErrorMessage="1" sqref="E3:E4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zoomScale="106" zoomScaleNormal="106" workbookViewId="0">
      <selection activeCell="A6" sqref="A6"/>
    </sheetView>
  </sheetViews>
  <sheetFormatPr baseColWidth="10" defaultColWidth="9.140625" defaultRowHeight="11.25" x14ac:dyDescent="0.2"/>
  <cols>
    <col min="1" max="1" width="7.28515625" style="18" customWidth="1"/>
    <col min="2" max="2" width="60" style="18" customWidth="1"/>
    <col min="3" max="3" width="11.28515625" style="18" customWidth="1"/>
    <col min="4" max="4" width="13.85546875" style="18" customWidth="1"/>
    <col min="5" max="5" width="15.5703125" style="18" customWidth="1"/>
    <col min="6" max="6" width="20.42578125" style="18" customWidth="1"/>
    <col min="7" max="7" width="14" style="18" customWidth="1"/>
    <col min="8" max="8" width="16.7109375" style="18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27" t="s">
        <v>538</v>
      </c>
      <c r="B1" s="128"/>
      <c r="C1" s="128"/>
      <c r="D1" s="128"/>
      <c r="E1" s="128"/>
      <c r="F1" s="128"/>
      <c r="G1" s="12" t="s">
        <v>526</v>
      </c>
      <c r="H1" s="23">
        <v>2021</v>
      </c>
    </row>
    <row r="2" spans="1:8" s="14" customFormat="1" ht="18.95" customHeight="1" x14ac:dyDescent="0.25">
      <c r="A2" s="127" t="s">
        <v>530</v>
      </c>
      <c r="B2" s="128"/>
      <c r="C2" s="128"/>
      <c r="D2" s="128"/>
      <c r="E2" s="128"/>
      <c r="F2" s="128"/>
      <c r="G2" s="12" t="s">
        <v>531</v>
      </c>
      <c r="H2" s="23" t="str">
        <f>'Notas a los Edos Financieros'!E2</f>
        <v>TRIMESTRAL</v>
      </c>
    </row>
    <row r="3" spans="1:8" s="14" customFormat="1" ht="18.95" customHeight="1" x14ac:dyDescent="0.25">
      <c r="A3" s="127" t="s">
        <v>539</v>
      </c>
      <c r="B3" s="128"/>
      <c r="C3" s="128"/>
      <c r="D3" s="128"/>
      <c r="E3" s="128"/>
      <c r="F3" s="128"/>
      <c r="G3" s="12" t="s">
        <v>532</v>
      </c>
      <c r="H3" s="23">
        <v>1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502314.83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3889439.94</v>
      </c>
      <c r="D15" s="22">
        <v>3958930.33</v>
      </c>
      <c r="E15" s="22">
        <v>4048931.08</v>
      </c>
      <c r="F15" s="22">
        <v>4094228.87</v>
      </c>
      <c r="G15" s="22">
        <v>4057302.95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26205.55</v>
      </c>
      <c r="D20" s="22">
        <v>26205.55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4700</v>
      </c>
      <c r="D21" s="22">
        <v>4700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514</v>
      </c>
      <c r="C23" s="22">
        <v>3256107.81</v>
      </c>
      <c r="D23" s="22">
        <v>3256107.81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315000</v>
      </c>
      <c r="D25" s="22">
        <v>315000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515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279536.57</v>
      </c>
    </row>
    <row r="42" spans="1:8" x14ac:dyDescent="0.2">
      <c r="A42" s="20">
        <v>1151</v>
      </c>
      <c r="B42" s="18" t="s">
        <v>159</v>
      </c>
      <c r="C42" s="22">
        <v>279536.57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2181202.56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165</v>
      </c>
      <c r="C55" s="22">
        <v>303435.36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343201.46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1534565.74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19733160.809999999</v>
      </c>
      <c r="D62" s="22">
        <f t="shared" ref="D62:E62" si="0">SUM(D63:D70)</f>
        <v>0</v>
      </c>
      <c r="E62" s="22">
        <f t="shared" si="0"/>
        <v>-6120420.0600000005</v>
      </c>
    </row>
    <row r="63" spans="1:9" x14ac:dyDescent="0.2">
      <c r="A63" s="20">
        <v>1241</v>
      </c>
      <c r="B63" s="18" t="s">
        <v>173</v>
      </c>
      <c r="C63" s="22">
        <v>732095.76</v>
      </c>
      <c r="D63" s="22">
        <v>0</v>
      </c>
      <c r="E63" s="22">
        <v>-538482.72</v>
      </c>
    </row>
    <row r="64" spans="1:9" x14ac:dyDescent="0.2">
      <c r="A64" s="20">
        <v>1242</v>
      </c>
      <c r="B64" s="18" t="s">
        <v>174</v>
      </c>
      <c r="C64" s="22">
        <v>22582.73</v>
      </c>
      <c r="D64" s="22">
        <v>0</v>
      </c>
      <c r="E64" s="22">
        <v>-10299.91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653684.41</v>
      </c>
      <c r="D66" s="22">
        <v>0</v>
      </c>
      <c r="E66" s="22">
        <v>-529518.53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18324797.91</v>
      </c>
      <c r="D68" s="22">
        <v>0</v>
      </c>
      <c r="E68" s="22">
        <v>-5042118.9000000004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437726.51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60000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377726.51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-2982437.43</v>
      </c>
    </row>
    <row r="91" spans="1:8" x14ac:dyDescent="0.2">
      <c r="A91" s="20">
        <v>1161</v>
      </c>
      <c r="B91" s="18" t="s">
        <v>197</v>
      </c>
      <c r="C91" s="22">
        <v>-2982437.43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516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524</v>
      </c>
      <c r="C96" s="22">
        <f>SUM(C97:C100)</f>
        <v>0</v>
      </c>
    </row>
    <row r="97" spans="1:8" x14ac:dyDescent="0.2">
      <c r="A97" s="20">
        <v>1191</v>
      </c>
      <c r="B97" s="18" t="s">
        <v>517</v>
      </c>
      <c r="C97" s="22">
        <v>0</v>
      </c>
    </row>
    <row r="98" spans="1:8" x14ac:dyDescent="0.2">
      <c r="A98" s="20">
        <v>1192</v>
      </c>
      <c r="B98" s="18" t="s">
        <v>518</v>
      </c>
      <c r="C98" s="22">
        <v>0</v>
      </c>
    </row>
    <row r="99" spans="1:8" x14ac:dyDescent="0.2">
      <c r="A99" s="20">
        <v>1193</v>
      </c>
      <c r="B99" s="18" t="s">
        <v>519</v>
      </c>
      <c r="C99" s="22">
        <v>0</v>
      </c>
    </row>
    <row r="100" spans="1:8" x14ac:dyDescent="0.2">
      <c r="A100" s="20">
        <v>1194</v>
      </c>
      <c r="B100" s="18" t="s">
        <v>520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1746169.8800000001</v>
      </c>
      <c r="D110" s="22">
        <f>SUM(D111:D119)</f>
        <v>1746169.8800000001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1794.89</v>
      </c>
      <c r="D111" s="22">
        <f>C111</f>
        <v>1794.89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230332.28</v>
      </c>
      <c r="D112" s="22">
        <f t="shared" ref="D112:D119" si="1">C112</f>
        <v>230332.28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1503337.11</v>
      </c>
      <c r="D117" s="22">
        <f t="shared" si="1"/>
        <v>1503337.11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10705.6</v>
      </c>
      <c r="D119" s="22">
        <f t="shared" si="1"/>
        <v>10705.6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5" x14ac:dyDescent="0.2">
      <c r="A145" s="20">
        <v>2199</v>
      </c>
      <c r="B145" s="18" t="s">
        <v>234</v>
      </c>
      <c r="C145" s="22">
        <v>0</v>
      </c>
    </row>
    <row r="146" spans="1:5" x14ac:dyDescent="0.2">
      <c r="A146" s="20">
        <v>2240</v>
      </c>
      <c r="B146" s="18" t="s">
        <v>235</v>
      </c>
      <c r="C146" s="22">
        <f>SUM(C147:C149)</f>
        <v>0</v>
      </c>
    </row>
    <row r="147" spans="1:5" x14ac:dyDescent="0.2">
      <c r="A147" s="20">
        <v>2241</v>
      </c>
      <c r="B147" s="18" t="s">
        <v>236</v>
      </c>
      <c r="C147" s="22">
        <v>0</v>
      </c>
    </row>
    <row r="148" spans="1:5" x14ac:dyDescent="0.2">
      <c r="A148" s="20">
        <v>2242</v>
      </c>
      <c r="B148" s="18" t="s">
        <v>237</v>
      </c>
      <c r="C148" s="22">
        <v>0</v>
      </c>
    </row>
    <row r="149" spans="1:5" x14ac:dyDescent="0.2">
      <c r="A149" s="20">
        <v>2249</v>
      </c>
      <c r="B149" s="18" t="s">
        <v>238</v>
      </c>
      <c r="C149" s="22">
        <v>0</v>
      </c>
    </row>
    <row r="153" spans="1:5" ht="12" x14ac:dyDescent="0.2">
      <c r="B153" s="104" t="s">
        <v>540</v>
      </c>
      <c r="C153" s="105"/>
      <c r="D153" s="105"/>
      <c r="E153" s="105"/>
    </row>
    <row r="154" spans="1:5" ht="12" x14ac:dyDescent="0.2">
      <c r="B154" s="105"/>
      <c r="C154" s="105"/>
      <c r="D154" s="105"/>
      <c r="E154" s="105"/>
    </row>
    <row r="155" spans="1:5" ht="12" x14ac:dyDescent="0.2">
      <c r="B155" s="105"/>
      <c r="C155" s="104"/>
      <c r="D155" s="105"/>
      <c r="E155" s="105"/>
    </row>
    <row r="156" spans="1:5" ht="12" x14ac:dyDescent="0.2">
      <c r="B156" s="106"/>
      <c r="C156" s="106"/>
      <c r="D156" s="105"/>
      <c r="E156" s="105"/>
    </row>
    <row r="157" spans="1:5" ht="12" x14ac:dyDescent="0.2">
      <c r="B157" s="107"/>
      <c r="C157" s="108"/>
      <c r="D157" s="105"/>
      <c r="E157" s="105"/>
    </row>
    <row r="158" spans="1:5" ht="12" x14ac:dyDescent="0.2">
      <c r="B158" s="107"/>
      <c r="C158" s="109"/>
      <c r="D158" s="105"/>
      <c r="E158" s="105"/>
    </row>
    <row r="159" spans="1:5" ht="12" x14ac:dyDescent="0.2">
      <c r="B159" s="109" t="s">
        <v>541</v>
      </c>
      <c r="C159" s="109" t="s">
        <v>542</v>
      </c>
      <c r="D159" s="105"/>
      <c r="E159" s="105"/>
    </row>
    <row r="160" spans="1:5" ht="12" x14ac:dyDescent="0.2">
      <c r="B160" s="110" t="s">
        <v>543</v>
      </c>
      <c r="C160" s="110" t="s">
        <v>544</v>
      </c>
      <c r="D160" s="105"/>
      <c r="E160" s="105"/>
    </row>
    <row r="161" spans="2:5" ht="12" x14ac:dyDescent="0.2">
      <c r="B161" s="111" t="s">
        <v>545</v>
      </c>
      <c r="C161" s="112" t="s">
        <v>546</v>
      </c>
      <c r="D161" s="105"/>
      <c r="E161" s="105"/>
    </row>
    <row r="162" spans="2:5" ht="12" x14ac:dyDescent="0.2">
      <c r="B162" s="105"/>
      <c r="C162" s="105"/>
      <c r="D162" s="105"/>
      <c r="E162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zoomScaleNormal="100" workbookViewId="0">
      <selection activeCell="D17" sqref="D17"/>
    </sheetView>
  </sheetViews>
  <sheetFormatPr baseColWidth="10" defaultColWidth="9.140625" defaultRowHeight="11.25" x14ac:dyDescent="0.2"/>
  <cols>
    <col min="1" max="1" width="10" style="18" customWidth="1"/>
    <col min="2" max="2" width="78.42578125" style="18" customWidth="1"/>
    <col min="3" max="3" width="14" style="18" customWidth="1"/>
    <col min="4" max="4" width="13.42578125" style="18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24" t="s">
        <v>538</v>
      </c>
      <c r="B1" s="124"/>
      <c r="C1" s="124"/>
      <c r="D1" s="12" t="s">
        <v>526</v>
      </c>
      <c r="E1" s="23">
        <v>2021</v>
      </c>
    </row>
    <row r="2" spans="1:5" s="14" customFormat="1" ht="18.95" customHeight="1" x14ac:dyDescent="0.25">
      <c r="A2" s="124" t="s">
        <v>533</v>
      </c>
      <c r="B2" s="124"/>
      <c r="C2" s="124"/>
      <c r="D2" s="12" t="s">
        <v>531</v>
      </c>
      <c r="E2" s="23" t="str">
        <f>'Notas a los Edos Financieros'!E2</f>
        <v>TRIMESTRAL</v>
      </c>
    </row>
    <row r="3" spans="1:5" s="14" customFormat="1" ht="18.95" customHeight="1" x14ac:dyDescent="0.25">
      <c r="A3" s="124" t="s">
        <v>539</v>
      </c>
      <c r="B3" s="124"/>
      <c r="C3" s="124"/>
      <c r="D3" s="12" t="s">
        <v>532</v>
      </c>
      <c r="E3" s="23">
        <v>1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505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5030304.83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428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429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430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431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432</v>
      </c>
      <c r="C34" s="53">
        <f>SUM(C35:C36)</f>
        <v>2892.57</v>
      </c>
      <c r="D34" s="98"/>
      <c r="E34" s="47"/>
    </row>
    <row r="35" spans="1:5" x14ac:dyDescent="0.2">
      <c r="A35" s="48">
        <v>4151</v>
      </c>
      <c r="B35" s="49" t="s">
        <v>432</v>
      </c>
      <c r="C35" s="53">
        <v>2892.57</v>
      </c>
      <c r="D35" s="98"/>
      <c r="E35" s="47"/>
    </row>
    <row r="36" spans="1:5" ht="22.5" x14ac:dyDescent="0.2">
      <c r="A36" s="48">
        <v>4154</v>
      </c>
      <c r="B36" s="50" t="s">
        <v>433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434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435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436</v>
      </c>
      <c r="C46" s="53">
        <f>SUM(C47:C54)</f>
        <v>5027412.26</v>
      </c>
      <c r="D46" s="98"/>
      <c r="E46" s="47"/>
    </row>
    <row r="47" spans="1:5" x14ac:dyDescent="0.2">
      <c r="A47" s="48">
        <v>4171</v>
      </c>
      <c r="B47" s="51" t="s">
        <v>437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438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439</v>
      </c>
      <c r="C49" s="53">
        <v>5027412.26</v>
      </c>
      <c r="D49" s="98"/>
      <c r="E49" s="47"/>
    </row>
    <row r="50" spans="1:5" ht="22.5" x14ac:dyDescent="0.2">
      <c r="A50" s="48">
        <v>4174</v>
      </c>
      <c r="B50" s="50" t="s">
        <v>440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441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442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443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444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504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445</v>
      </c>
      <c r="C58" s="53">
        <f>+C59+C65</f>
        <v>0</v>
      </c>
      <c r="D58" s="98"/>
      <c r="E58" s="47"/>
    </row>
    <row r="59" spans="1:5" ht="22.5" x14ac:dyDescent="0.2">
      <c r="A59" s="48">
        <v>4210</v>
      </c>
      <c r="B59" s="50" t="s">
        <v>446</v>
      </c>
      <c r="C59" s="53">
        <f>SUM(C60:C64)</f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447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448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0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0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449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512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506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3685711.1599999997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3685711.1599999997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2324412.5999999996</v>
      </c>
      <c r="D101" s="55">
        <f t="shared" ref="D101:D164" si="0">C101/$C$99</f>
        <v>0.6306551162299977</v>
      </c>
      <c r="E101" s="54"/>
    </row>
    <row r="102" spans="1:5" x14ac:dyDescent="0.2">
      <c r="A102" s="52">
        <v>5111</v>
      </c>
      <c r="B102" s="49" t="s">
        <v>297</v>
      </c>
      <c r="C102" s="53">
        <v>1419799.24</v>
      </c>
      <c r="D102" s="55">
        <f t="shared" si="0"/>
        <v>0.38521717475006917</v>
      </c>
      <c r="E102" s="54"/>
    </row>
    <row r="103" spans="1:5" x14ac:dyDescent="0.2">
      <c r="A103" s="52">
        <v>5112</v>
      </c>
      <c r="B103" s="49" t="s">
        <v>298</v>
      </c>
      <c r="C103" s="53">
        <v>69271.990000000005</v>
      </c>
      <c r="D103" s="55">
        <f t="shared" si="0"/>
        <v>1.8794741908098954E-2</v>
      </c>
      <c r="E103" s="54"/>
    </row>
    <row r="104" spans="1:5" x14ac:dyDescent="0.2">
      <c r="A104" s="52">
        <v>5113</v>
      </c>
      <c r="B104" s="49" t="s">
        <v>299</v>
      </c>
      <c r="C104" s="53">
        <v>165714</v>
      </c>
      <c r="D104" s="55">
        <f t="shared" si="0"/>
        <v>4.4961200920584352E-2</v>
      </c>
      <c r="E104" s="54"/>
    </row>
    <row r="105" spans="1:5" x14ac:dyDescent="0.2">
      <c r="A105" s="52">
        <v>5114</v>
      </c>
      <c r="B105" s="49" t="s">
        <v>300</v>
      </c>
      <c r="C105" s="53">
        <v>214895.7</v>
      </c>
      <c r="D105" s="55">
        <f t="shared" si="0"/>
        <v>5.8305084330048267E-2</v>
      </c>
      <c r="E105" s="54"/>
    </row>
    <row r="106" spans="1:5" x14ac:dyDescent="0.2">
      <c r="A106" s="52">
        <v>5115</v>
      </c>
      <c r="B106" s="49" t="s">
        <v>301</v>
      </c>
      <c r="C106" s="53">
        <v>163508.89000000001</v>
      </c>
      <c r="D106" s="55">
        <f t="shared" si="0"/>
        <v>4.4362914754285852E-2</v>
      </c>
      <c r="E106" s="54"/>
    </row>
    <row r="107" spans="1:5" x14ac:dyDescent="0.2">
      <c r="A107" s="52">
        <v>5116</v>
      </c>
      <c r="B107" s="49" t="s">
        <v>302</v>
      </c>
      <c r="C107" s="53">
        <v>291222.78000000003</v>
      </c>
      <c r="D107" s="55">
        <f t="shared" si="0"/>
        <v>7.9013999566911269E-2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406780.14999999997</v>
      </c>
      <c r="D108" s="55">
        <f t="shared" si="0"/>
        <v>0.11036680096223275</v>
      </c>
      <c r="E108" s="54"/>
    </row>
    <row r="109" spans="1:5" x14ac:dyDescent="0.2">
      <c r="A109" s="52">
        <v>5121</v>
      </c>
      <c r="B109" s="49" t="s">
        <v>304</v>
      </c>
      <c r="C109" s="53">
        <v>32802.82</v>
      </c>
      <c r="D109" s="55">
        <f t="shared" si="0"/>
        <v>8.8999974702304134E-3</v>
      </c>
      <c r="E109" s="54"/>
    </row>
    <row r="110" spans="1:5" x14ac:dyDescent="0.2">
      <c r="A110" s="52">
        <v>5122</v>
      </c>
      <c r="B110" s="49" t="s">
        <v>305</v>
      </c>
      <c r="C110" s="53">
        <v>4311.34</v>
      </c>
      <c r="D110" s="55">
        <f t="shared" si="0"/>
        <v>1.1697444028685093E-3</v>
      </c>
      <c r="E110" s="54"/>
    </row>
    <row r="111" spans="1:5" x14ac:dyDescent="0.2">
      <c r="A111" s="52">
        <v>5123</v>
      </c>
      <c r="B111" s="49" t="s">
        <v>306</v>
      </c>
      <c r="C111" s="53">
        <v>43550</v>
      </c>
      <c r="D111" s="55">
        <f t="shared" si="0"/>
        <v>1.1815901493485454E-2</v>
      </c>
      <c r="E111" s="54"/>
    </row>
    <row r="112" spans="1:5" x14ac:dyDescent="0.2">
      <c r="A112" s="52">
        <v>5124</v>
      </c>
      <c r="B112" s="49" t="s">
        <v>307</v>
      </c>
      <c r="C112" s="53">
        <v>182268.02</v>
      </c>
      <c r="D112" s="55">
        <f t="shared" si="0"/>
        <v>4.9452605504767773E-2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309</v>
      </c>
      <c r="C114" s="53">
        <v>123714.86</v>
      </c>
      <c r="D114" s="55">
        <f t="shared" si="0"/>
        <v>3.3566075752935562E-2</v>
      </c>
      <c r="E114" s="54"/>
    </row>
    <row r="115" spans="1:5" x14ac:dyDescent="0.2">
      <c r="A115" s="52">
        <v>5127</v>
      </c>
      <c r="B115" s="49" t="s">
        <v>310</v>
      </c>
      <c r="C115" s="53">
        <v>5126.54</v>
      </c>
      <c r="D115" s="55">
        <f t="shared" si="0"/>
        <v>1.3909228850152221E-3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15006.57</v>
      </c>
      <c r="D117" s="55">
        <f t="shared" si="0"/>
        <v>4.0715534529298276E-3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954518.41</v>
      </c>
      <c r="D118" s="55">
        <f t="shared" si="0"/>
        <v>0.25897808280776946</v>
      </c>
      <c r="E118" s="54"/>
    </row>
    <row r="119" spans="1:5" x14ac:dyDescent="0.2">
      <c r="A119" s="52">
        <v>5131</v>
      </c>
      <c r="B119" s="49" t="s">
        <v>314</v>
      </c>
      <c r="C119" s="53">
        <v>709707.53</v>
      </c>
      <c r="D119" s="55">
        <f t="shared" si="0"/>
        <v>0.19255646988897526</v>
      </c>
      <c r="E119" s="54"/>
    </row>
    <row r="120" spans="1:5" x14ac:dyDescent="0.2">
      <c r="A120" s="52">
        <v>5132</v>
      </c>
      <c r="B120" s="49" t="s">
        <v>315</v>
      </c>
      <c r="C120" s="53">
        <v>79950</v>
      </c>
      <c r="D120" s="55">
        <f t="shared" si="0"/>
        <v>2.1691878861174789E-2</v>
      </c>
      <c r="E120" s="54"/>
    </row>
    <row r="121" spans="1:5" x14ac:dyDescent="0.2">
      <c r="A121" s="52">
        <v>5133</v>
      </c>
      <c r="B121" s="49" t="s">
        <v>316</v>
      </c>
      <c r="C121" s="53">
        <v>76406.570000000007</v>
      </c>
      <c r="D121" s="55">
        <f t="shared" si="0"/>
        <v>2.0730482309416785E-2</v>
      </c>
      <c r="E121" s="54"/>
    </row>
    <row r="122" spans="1:5" x14ac:dyDescent="0.2">
      <c r="A122" s="52">
        <v>5134</v>
      </c>
      <c r="B122" s="49" t="s">
        <v>317</v>
      </c>
      <c r="C122" s="53">
        <v>17211.939999999999</v>
      </c>
      <c r="D122" s="55">
        <f t="shared" si="0"/>
        <v>4.6699101619238114E-3</v>
      </c>
      <c r="E122" s="54"/>
    </row>
    <row r="123" spans="1:5" x14ac:dyDescent="0.2">
      <c r="A123" s="52">
        <v>5135</v>
      </c>
      <c r="B123" s="49" t="s">
        <v>318</v>
      </c>
      <c r="C123" s="53">
        <v>22751.86</v>
      </c>
      <c r="D123" s="55">
        <f t="shared" si="0"/>
        <v>6.1729905063966006E-3</v>
      </c>
      <c r="E123" s="54"/>
    </row>
    <row r="124" spans="1:5" x14ac:dyDescent="0.2">
      <c r="A124" s="52">
        <v>5136</v>
      </c>
      <c r="B124" s="49" t="s">
        <v>319</v>
      </c>
      <c r="C124" s="53">
        <v>17310</v>
      </c>
      <c r="D124" s="55">
        <f t="shared" si="0"/>
        <v>4.6965156108434722E-3</v>
      </c>
      <c r="E124" s="54"/>
    </row>
    <row r="125" spans="1:5" x14ac:dyDescent="0.2">
      <c r="A125" s="52">
        <v>5137</v>
      </c>
      <c r="B125" s="49" t="s">
        <v>320</v>
      </c>
      <c r="C125" s="53">
        <v>198</v>
      </c>
      <c r="D125" s="55">
        <f t="shared" si="0"/>
        <v>5.3720975791277147E-5</v>
      </c>
      <c r="E125" s="54"/>
    </row>
    <row r="126" spans="1:5" x14ac:dyDescent="0.2">
      <c r="A126" s="52">
        <v>5138</v>
      </c>
      <c r="B126" s="49" t="s">
        <v>321</v>
      </c>
      <c r="C126" s="53">
        <v>0</v>
      </c>
      <c r="D126" s="55">
        <f t="shared" si="0"/>
        <v>0</v>
      </c>
      <c r="E126" s="54"/>
    </row>
    <row r="127" spans="1:5" x14ac:dyDescent="0.2">
      <c r="A127" s="52">
        <v>5139</v>
      </c>
      <c r="B127" s="49" t="s">
        <v>322</v>
      </c>
      <c r="C127" s="53">
        <v>30982.51</v>
      </c>
      <c r="D127" s="55">
        <f t="shared" si="0"/>
        <v>8.4061144932474855E-3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  <row r="226" spans="1:4" ht="12" x14ac:dyDescent="0.2">
      <c r="A226" s="104" t="s">
        <v>540</v>
      </c>
      <c r="B226" s="105"/>
      <c r="C226" s="105"/>
      <c r="D226" s="105"/>
    </row>
    <row r="227" spans="1:4" ht="12" x14ac:dyDescent="0.2">
      <c r="A227" s="105"/>
      <c r="B227" s="105"/>
      <c r="C227" s="105"/>
      <c r="D227" s="105"/>
    </row>
    <row r="228" spans="1:4" ht="12" x14ac:dyDescent="0.2">
      <c r="A228" s="105"/>
      <c r="B228" s="104"/>
      <c r="C228" s="105"/>
      <c r="D228" s="105"/>
    </row>
    <row r="229" spans="1:4" ht="12" x14ac:dyDescent="0.2">
      <c r="A229" s="106"/>
      <c r="B229" s="106"/>
      <c r="C229" s="105"/>
      <c r="D229" s="105"/>
    </row>
    <row r="230" spans="1:4" ht="12" x14ac:dyDescent="0.2">
      <c r="A230" s="107"/>
      <c r="B230" s="108"/>
      <c r="C230" s="105"/>
      <c r="D230" s="105"/>
    </row>
    <row r="231" spans="1:4" ht="12" x14ac:dyDescent="0.2">
      <c r="A231" s="107"/>
      <c r="C231" s="109"/>
      <c r="D231" s="105"/>
    </row>
    <row r="232" spans="1:4" ht="12" x14ac:dyDescent="0.2">
      <c r="A232" s="109" t="s">
        <v>541</v>
      </c>
      <c r="C232" s="109" t="s">
        <v>542</v>
      </c>
      <c r="D232" s="105"/>
    </row>
    <row r="233" spans="1:4" ht="12" x14ac:dyDescent="0.2">
      <c r="A233" s="110" t="s">
        <v>543</v>
      </c>
      <c r="C233" s="110" t="s">
        <v>544</v>
      </c>
      <c r="D233" s="105"/>
    </row>
    <row r="234" spans="1:4" ht="12" x14ac:dyDescent="0.2">
      <c r="A234" s="111" t="s">
        <v>545</v>
      </c>
      <c r="C234" s="112" t="s">
        <v>546</v>
      </c>
      <c r="D234" s="105"/>
    </row>
    <row r="235" spans="1:4" ht="12" x14ac:dyDescent="0.2">
      <c r="A235" s="105"/>
      <c r="C235" s="105"/>
      <c r="D235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activeCell="C50" sqref="C50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4" width="12.85546875" style="27" customWidth="1"/>
    <col min="5" max="5" width="10.85546875" style="27" bestFit="1" customWidth="1"/>
    <col min="6" max="16384" width="9.140625" style="27"/>
  </cols>
  <sheetData>
    <row r="1" spans="1:5" ht="18.95" customHeight="1" x14ac:dyDescent="0.2">
      <c r="A1" s="129" t="s">
        <v>538</v>
      </c>
      <c r="B1" s="129"/>
      <c r="C1" s="129"/>
      <c r="D1" s="25" t="s">
        <v>526</v>
      </c>
      <c r="E1" s="26">
        <v>2021</v>
      </c>
    </row>
    <row r="2" spans="1:5" ht="18.95" customHeight="1" x14ac:dyDescent="0.2">
      <c r="A2" s="129" t="s">
        <v>534</v>
      </c>
      <c r="B2" s="129"/>
      <c r="C2" s="129"/>
      <c r="D2" s="12" t="s">
        <v>531</v>
      </c>
      <c r="E2" s="26" t="str">
        <f>ESF!H2</f>
        <v>TRIMESTRAL</v>
      </c>
    </row>
    <row r="3" spans="1:5" ht="18.95" customHeight="1" x14ac:dyDescent="0.2">
      <c r="A3" s="129" t="s">
        <v>539</v>
      </c>
      <c r="B3" s="129"/>
      <c r="C3" s="129"/>
      <c r="D3" s="12" t="s">
        <v>532</v>
      </c>
      <c r="E3" s="26">
        <v>1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14307467.43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1344593.67</v>
      </c>
    </row>
    <row r="15" spans="1:5" x14ac:dyDescent="0.2">
      <c r="A15" s="31">
        <v>3220</v>
      </c>
      <c r="B15" s="27" t="s">
        <v>407</v>
      </c>
      <c r="C15" s="32">
        <v>6615698.8499999996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5" x14ac:dyDescent="0.2">
      <c r="A17" s="31">
        <v>3231</v>
      </c>
      <c r="B17" s="27" t="s">
        <v>409</v>
      </c>
      <c r="C17" s="32">
        <v>0</v>
      </c>
    </row>
    <row r="18" spans="1:5" x14ac:dyDescent="0.2">
      <c r="A18" s="31">
        <v>3232</v>
      </c>
      <c r="B18" s="27" t="s">
        <v>410</v>
      </c>
      <c r="C18" s="32">
        <v>0</v>
      </c>
    </row>
    <row r="19" spans="1:5" x14ac:dyDescent="0.2">
      <c r="A19" s="31">
        <v>3233</v>
      </c>
      <c r="B19" s="27" t="s">
        <v>411</v>
      </c>
      <c r="C19" s="32">
        <v>0</v>
      </c>
    </row>
    <row r="20" spans="1:5" x14ac:dyDescent="0.2">
      <c r="A20" s="31">
        <v>3239</v>
      </c>
      <c r="B20" s="27" t="s">
        <v>412</v>
      </c>
      <c r="C20" s="32">
        <v>0</v>
      </c>
    </row>
    <row r="21" spans="1:5" x14ac:dyDescent="0.2">
      <c r="A21" s="31">
        <v>3240</v>
      </c>
      <c r="B21" s="27" t="s">
        <v>413</v>
      </c>
      <c r="C21" s="32">
        <f>SUM(C22:C24)</f>
        <v>0</v>
      </c>
    </row>
    <row r="22" spans="1:5" x14ac:dyDescent="0.2">
      <c r="A22" s="31">
        <v>3241</v>
      </c>
      <c r="B22" s="27" t="s">
        <v>414</v>
      </c>
      <c r="C22" s="32">
        <v>0</v>
      </c>
    </row>
    <row r="23" spans="1:5" x14ac:dyDescent="0.2">
      <c r="A23" s="31">
        <v>3242</v>
      </c>
      <c r="B23" s="27" t="s">
        <v>415</v>
      </c>
      <c r="C23" s="32">
        <v>0</v>
      </c>
    </row>
    <row r="24" spans="1:5" x14ac:dyDescent="0.2">
      <c r="A24" s="31">
        <v>3243</v>
      </c>
      <c r="B24" s="27" t="s">
        <v>416</v>
      </c>
      <c r="C24" s="32">
        <v>0</v>
      </c>
    </row>
    <row r="25" spans="1:5" x14ac:dyDescent="0.2">
      <c r="A25" s="31">
        <v>3250</v>
      </c>
      <c r="B25" s="27" t="s">
        <v>417</v>
      </c>
      <c r="C25" s="32">
        <f>SUM(C26:C27)</f>
        <v>0</v>
      </c>
    </row>
    <row r="26" spans="1:5" x14ac:dyDescent="0.2">
      <c r="A26" s="31">
        <v>3251</v>
      </c>
      <c r="B26" s="27" t="s">
        <v>418</v>
      </c>
      <c r="C26" s="32">
        <v>0</v>
      </c>
    </row>
    <row r="27" spans="1:5" x14ac:dyDescent="0.2">
      <c r="A27" s="31">
        <v>3252</v>
      </c>
      <c r="B27" s="27" t="s">
        <v>419</v>
      </c>
      <c r="C27" s="32">
        <v>0</v>
      </c>
    </row>
    <row r="32" spans="1:5" ht="12" customHeight="1" x14ac:dyDescent="0.2">
      <c r="A32" s="130" t="s">
        <v>540</v>
      </c>
      <c r="B32" s="130"/>
      <c r="C32" s="130"/>
      <c r="D32" s="130"/>
      <c r="E32" s="130"/>
    </row>
    <row r="33" spans="1:5" ht="12" customHeight="1" x14ac:dyDescent="0.2">
      <c r="A33" s="130"/>
      <c r="B33" s="130"/>
      <c r="C33" s="130"/>
      <c r="D33" s="130"/>
      <c r="E33" s="130"/>
    </row>
    <row r="34" spans="1:5" ht="12" x14ac:dyDescent="0.2">
      <c r="A34" s="105"/>
      <c r="B34" s="104"/>
      <c r="C34" s="105"/>
      <c r="D34" s="105"/>
      <c r="E34" s="18"/>
    </row>
    <row r="35" spans="1:5" ht="12" x14ac:dyDescent="0.2">
      <c r="A35" s="106"/>
      <c r="B35" s="106"/>
      <c r="C35" s="105"/>
      <c r="D35" s="105"/>
      <c r="E35" s="18"/>
    </row>
    <row r="36" spans="1:5" ht="12" x14ac:dyDescent="0.2">
      <c r="A36" s="107"/>
      <c r="B36" s="108"/>
      <c r="C36" s="105"/>
      <c r="D36" s="105"/>
      <c r="E36" s="18"/>
    </row>
    <row r="37" spans="1:5" ht="12" x14ac:dyDescent="0.2">
      <c r="A37" s="107"/>
      <c r="C37" s="105"/>
      <c r="D37" s="109"/>
      <c r="E37" s="18"/>
    </row>
    <row r="38" spans="1:5" ht="12" x14ac:dyDescent="0.2">
      <c r="A38" s="109" t="s">
        <v>541</v>
      </c>
      <c r="C38" s="109" t="s">
        <v>542</v>
      </c>
      <c r="D38" s="18"/>
    </row>
    <row r="39" spans="1:5" ht="12" x14ac:dyDescent="0.2">
      <c r="A39" s="110" t="s">
        <v>543</v>
      </c>
      <c r="C39" s="110" t="s">
        <v>544</v>
      </c>
      <c r="D39" s="18"/>
    </row>
    <row r="40" spans="1:5" ht="12" x14ac:dyDescent="0.2">
      <c r="A40" s="111" t="s">
        <v>545</v>
      </c>
      <c r="C40" s="112" t="s">
        <v>546</v>
      </c>
      <c r="D40" s="18"/>
    </row>
    <row r="41" spans="1:5" ht="12" x14ac:dyDescent="0.2">
      <c r="A41" s="105"/>
      <c r="C41" s="105"/>
      <c r="D41" s="105"/>
      <c r="E41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2:E3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selection activeCell="C28" sqref="C28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4.140625" style="27" customWidth="1"/>
    <col min="4" max="4" width="13.28515625" style="27" customWidth="1"/>
    <col min="5" max="5" width="10.85546875" style="27" bestFit="1" customWidth="1"/>
    <col min="6" max="16384" width="9.140625" style="27"/>
  </cols>
  <sheetData>
    <row r="1" spans="1:5" s="33" customFormat="1" ht="18.95" customHeight="1" x14ac:dyDescent="0.25">
      <c r="A1" s="129" t="s">
        <v>538</v>
      </c>
      <c r="B1" s="129"/>
      <c r="C1" s="129"/>
      <c r="D1" s="25" t="s">
        <v>526</v>
      </c>
      <c r="E1" s="26">
        <v>2021</v>
      </c>
    </row>
    <row r="2" spans="1:5" s="33" customFormat="1" ht="18.95" customHeight="1" x14ac:dyDescent="0.25">
      <c r="A2" s="129" t="s">
        <v>535</v>
      </c>
      <c r="B2" s="129"/>
      <c r="C2" s="129"/>
      <c r="D2" s="12" t="s">
        <v>531</v>
      </c>
      <c r="E2" s="26" t="str">
        <f>ESF!H2</f>
        <v>TRIMESTRAL</v>
      </c>
    </row>
    <row r="3" spans="1:5" s="33" customFormat="1" ht="18.95" customHeight="1" x14ac:dyDescent="0.25">
      <c r="A3" s="129" t="s">
        <v>539</v>
      </c>
      <c r="B3" s="129"/>
      <c r="C3" s="129"/>
      <c r="D3" s="12" t="s">
        <v>532</v>
      </c>
      <c r="E3" s="26">
        <v>1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</row>
    <row r="7" spans="1:5" x14ac:dyDescent="0.2">
      <c r="A7" s="30" t="s">
        <v>95</v>
      </c>
      <c r="B7" s="30" t="s">
        <v>548</v>
      </c>
      <c r="C7" s="30">
        <v>2021</v>
      </c>
      <c r="D7" s="30">
        <v>2020</v>
      </c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1556319.69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1029937.23</v>
      </c>
      <c r="D10" s="32">
        <v>1700415.52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42" t="s">
        <v>549</v>
      </c>
      <c r="C15" s="113">
        <f>SUM(C8:C14)</f>
        <v>2586256.92</v>
      </c>
      <c r="D15" s="113">
        <f>SUM(D8:D14)</f>
        <v>1700415.52</v>
      </c>
    </row>
    <row r="18" spans="1:4" x14ac:dyDescent="0.2">
      <c r="A18" s="29" t="s">
        <v>120</v>
      </c>
      <c r="B18" s="29"/>
      <c r="C18" s="29"/>
      <c r="D18" s="29"/>
    </row>
    <row r="19" spans="1:4" x14ac:dyDescent="0.2">
      <c r="A19" s="30" t="s">
        <v>95</v>
      </c>
      <c r="B19" s="30" t="s">
        <v>548</v>
      </c>
      <c r="C19" s="30" t="s">
        <v>550</v>
      </c>
      <c r="D19" s="30" t="s">
        <v>123</v>
      </c>
    </row>
    <row r="20" spans="1:4" x14ac:dyDescent="0.2">
      <c r="A20" s="41">
        <v>1230</v>
      </c>
      <c r="B20" s="42" t="s">
        <v>164</v>
      </c>
      <c r="C20" s="113">
        <f>SUM(C21:C27)</f>
        <v>2181202.56</v>
      </c>
    </row>
    <row r="21" spans="1:4" x14ac:dyDescent="0.2">
      <c r="A21" s="31">
        <v>1231</v>
      </c>
      <c r="B21" s="27" t="s">
        <v>165</v>
      </c>
      <c r="C21" s="32">
        <v>303435.36</v>
      </c>
    </row>
    <row r="22" spans="1:4" x14ac:dyDescent="0.2">
      <c r="A22" s="31">
        <v>1232</v>
      </c>
      <c r="B22" s="27" t="s">
        <v>166</v>
      </c>
      <c r="C22" s="32">
        <v>0</v>
      </c>
    </row>
    <row r="23" spans="1:4" x14ac:dyDescent="0.2">
      <c r="A23" s="31">
        <v>1233</v>
      </c>
      <c r="B23" s="27" t="s">
        <v>167</v>
      </c>
      <c r="C23" s="32">
        <v>343201.46</v>
      </c>
    </row>
    <row r="24" spans="1:4" x14ac:dyDescent="0.2">
      <c r="A24" s="31">
        <v>1234</v>
      </c>
      <c r="B24" s="27" t="s">
        <v>168</v>
      </c>
      <c r="C24" s="32">
        <v>0</v>
      </c>
    </row>
    <row r="25" spans="1:4" x14ac:dyDescent="0.2">
      <c r="A25" s="31">
        <v>1235</v>
      </c>
      <c r="B25" s="27" t="s">
        <v>169</v>
      </c>
      <c r="C25" s="32">
        <v>1534565.74</v>
      </c>
    </row>
    <row r="26" spans="1:4" x14ac:dyDescent="0.2">
      <c r="A26" s="31">
        <v>1236</v>
      </c>
      <c r="B26" s="27" t="s">
        <v>170</v>
      </c>
      <c r="C26" s="32">
        <v>0</v>
      </c>
    </row>
    <row r="27" spans="1:4" x14ac:dyDescent="0.2">
      <c r="A27" s="31">
        <v>1239</v>
      </c>
      <c r="B27" s="27" t="s">
        <v>171</v>
      </c>
      <c r="C27" s="32">
        <v>0</v>
      </c>
    </row>
    <row r="28" spans="1:4" x14ac:dyDescent="0.2">
      <c r="A28" s="41">
        <v>1240</v>
      </c>
      <c r="B28" s="42" t="s">
        <v>172</v>
      </c>
      <c r="C28" s="113">
        <f>SUM(C29:C36)</f>
        <v>19733160.809999999</v>
      </c>
    </row>
    <row r="29" spans="1:4" x14ac:dyDescent="0.2">
      <c r="A29" s="31">
        <v>1241</v>
      </c>
      <c r="B29" s="27" t="s">
        <v>173</v>
      </c>
      <c r="C29" s="32">
        <v>732095.76</v>
      </c>
    </row>
    <row r="30" spans="1:4" x14ac:dyDescent="0.2">
      <c r="A30" s="31">
        <v>1242</v>
      </c>
      <c r="B30" s="27" t="s">
        <v>174</v>
      </c>
      <c r="C30" s="32">
        <v>22582.73</v>
      </c>
    </row>
    <row r="31" spans="1:4" x14ac:dyDescent="0.2">
      <c r="A31" s="31">
        <v>1243</v>
      </c>
      <c r="B31" s="27" t="s">
        <v>175</v>
      </c>
      <c r="C31" s="32">
        <v>0</v>
      </c>
    </row>
    <row r="32" spans="1:4" x14ac:dyDescent="0.2">
      <c r="A32" s="31">
        <v>1244</v>
      </c>
      <c r="B32" s="27" t="s">
        <v>176</v>
      </c>
      <c r="C32" s="32">
        <v>653684.41</v>
      </c>
    </row>
    <row r="33" spans="1:4" x14ac:dyDescent="0.2">
      <c r="A33" s="31">
        <v>1245</v>
      </c>
      <c r="B33" s="27" t="s">
        <v>177</v>
      </c>
      <c r="C33" s="32">
        <v>0</v>
      </c>
    </row>
    <row r="34" spans="1:4" x14ac:dyDescent="0.2">
      <c r="A34" s="31">
        <v>1246</v>
      </c>
      <c r="B34" s="27" t="s">
        <v>178</v>
      </c>
      <c r="C34" s="32">
        <v>18324797.91</v>
      </c>
    </row>
    <row r="35" spans="1:4" x14ac:dyDescent="0.2">
      <c r="A35" s="31">
        <v>1247</v>
      </c>
      <c r="B35" s="27" t="s">
        <v>179</v>
      </c>
      <c r="C35" s="32">
        <v>0</v>
      </c>
    </row>
    <row r="36" spans="1:4" x14ac:dyDescent="0.2">
      <c r="A36" s="31">
        <v>1248</v>
      </c>
      <c r="B36" s="27" t="s">
        <v>180</v>
      </c>
      <c r="C36" s="32">
        <v>0</v>
      </c>
    </row>
    <row r="37" spans="1:4" x14ac:dyDescent="0.2">
      <c r="A37" s="41">
        <v>1250</v>
      </c>
      <c r="B37" s="42" t="s">
        <v>182</v>
      </c>
      <c r="C37" s="113">
        <f>SUM(C38:C42)</f>
        <v>437726.51</v>
      </c>
    </row>
    <row r="38" spans="1:4" x14ac:dyDescent="0.2">
      <c r="A38" s="31">
        <v>1251</v>
      </c>
      <c r="B38" s="27" t="s">
        <v>183</v>
      </c>
      <c r="C38" s="32">
        <v>60000</v>
      </c>
    </row>
    <row r="39" spans="1:4" x14ac:dyDescent="0.2">
      <c r="A39" s="31">
        <v>1252</v>
      </c>
      <c r="B39" s="27" t="s">
        <v>184</v>
      </c>
      <c r="C39" s="32">
        <v>0</v>
      </c>
    </row>
    <row r="40" spans="1:4" x14ac:dyDescent="0.2">
      <c r="A40" s="31">
        <v>1253</v>
      </c>
      <c r="B40" s="27" t="s">
        <v>185</v>
      </c>
      <c r="C40" s="32">
        <v>0</v>
      </c>
    </row>
    <row r="41" spans="1:4" x14ac:dyDescent="0.2">
      <c r="A41" s="31">
        <v>1254</v>
      </c>
      <c r="B41" s="27" t="s">
        <v>186</v>
      </c>
      <c r="C41" s="32">
        <v>377726.51</v>
      </c>
    </row>
    <row r="42" spans="1:4" x14ac:dyDescent="0.2">
      <c r="A42" s="31">
        <v>1259</v>
      </c>
      <c r="B42" s="27" t="s">
        <v>187</v>
      </c>
      <c r="C42" s="32">
        <v>0</v>
      </c>
    </row>
    <row r="43" spans="1:4" x14ac:dyDescent="0.2">
      <c r="A43" s="31"/>
      <c r="B43" s="42" t="s">
        <v>551</v>
      </c>
      <c r="C43" s="113">
        <f>C20+C28+C37</f>
        <v>22352089.879999999</v>
      </c>
      <c r="D43" s="113">
        <f>D20+D28+D37</f>
        <v>0</v>
      </c>
    </row>
    <row r="45" spans="1:4" x14ac:dyDescent="0.2">
      <c r="A45" s="29" t="s">
        <v>128</v>
      </c>
      <c r="B45" s="29"/>
      <c r="C45" s="29"/>
      <c r="D45" s="29"/>
    </row>
    <row r="46" spans="1:4" x14ac:dyDescent="0.2">
      <c r="A46" s="30" t="s">
        <v>95</v>
      </c>
      <c r="B46" s="30" t="s">
        <v>548</v>
      </c>
      <c r="C46" s="30">
        <v>2021</v>
      </c>
      <c r="D46" s="30">
        <v>2020</v>
      </c>
    </row>
    <row r="47" spans="1:4" s="115" customFormat="1" x14ac:dyDescent="0.2">
      <c r="A47" s="41">
        <v>3210</v>
      </c>
      <c r="B47" s="42" t="s">
        <v>552</v>
      </c>
      <c r="C47" s="113">
        <v>0</v>
      </c>
      <c r="D47" s="113">
        <v>0</v>
      </c>
    </row>
    <row r="48" spans="1:4" s="115" customFormat="1" x14ac:dyDescent="0.2">
      <c r="A48" s="31"/>
      <c r="B48" s="116" t="s">
        <v>553</v>
      </c>
      <c r="C48" s="113">
        <v>0</v>
      </c>
      <c r="D48" s="113">
        <v>0</v>
      </c>
    </row>
    <row r="49" spans="1:5" s="115" customFormat="1" x14ac:dyDescent="0.2">
      <c r="A49" s="41">
        <v>5400</v>
      </c>
      <c r="B49" s="42" t="s">
        <v>360</v>
      </c>
      <c r="C49" s="113">
        <v>0</v>
      </c>
      <c r="D49" s="113">
        <v>0</v>
      </c>
      <c r="E49" s="114"/>
    </row>
    <row r="50" spans="1:5" s="115" customFormat="1" x14ac:dyDescent="0.2">
      <c r="A50" s="31">
        <v>5410</v>
      </c>
      <c r="B50" s="27" t="s">
        <v>554</v>
      </c>
      <c r="C50" s="32">
        <v>0</v>
      </c>
      <c r="D50" s="32">
        <v>0</v>
      </c>
      <c r="E50" s="114"/>
    </row>
    <row r="51" spans="1:5" s="115" customFormat="1" x14ac:dyDescent="0.2">
      <c r="A51" s="31">
        <v>5411</v>
      </c>
      <c r="B51" s="27" t="s">
        <v>362</v>
      </c>
      <c r="C51" s="32">
        <v>0</v>
      </c>
      <c r="D51" s="32">
        <v>0</v>
      </c>
      <c r="E51" s="114"/>
    </row>
    <row r="52" spans="1:5" s="115" customFormat="1" x14ac:dyDescent="0.2">
      <c r="A52" s="31">
        <v>5420</v>
      </c>
      <c r="B52" s="27" t="s">
        <v>555</v>
      </c>
      <c r="C52" s="32">
        <v>0</v>
      </c>
      <c r="D52" s="32">
        <v>0</v>
      </c>
      <c r="E52" s="114"/>
    </row>
    <row r="53" spans="1:5" s="115" customFormat="1" x14ac:dyDescent="0.2">
      <c r="A53" s="31">
        <v>5421</v>
      </c>
      <c r="B53" s="27" t="s">
        <v>365</v>
      </c>
      <c r="C53" s="32">
        <v>0</v>
      </c>
      <c r="D53" s="32">
        <v>0</v>
      </c>
      <c r="E53" s="114"/>
    </row>
    <row r="54" spans="1:5" s="115" customFormat="1" x14ac:dyDescent="0.2">
      <c r="A54" s="31">
        <v>5430</v>
      </c>
      <c r="B54" s="27" t="s">
        <v>556</v>
      </c>
      <c r="C54" s="32">
        <v>0</v>
      </c>
      <c r="D54" s="32">
        <v>0</v>
      </c>
      <c r="E54" s="114"/>
    </row>
    <row r="55" spans="1:5" s="115" customFormat="1" x14ac:dyDescent="0.2">
      <c r="A55" s="31">
        <v>5431</v>
      </c>
      <c r="B55" s="27" t="s">
        <v>368</v>
      </c>
      <c r="C55" s="32">
        <v>0</v>
      </c>
      <c r="D55" s="32">
        <v>0</v>
      </c>
      <c r="E55" s="114"/>
    </row>
    <row r="56" spans="1:5" s="115" customFormat="1" x14ac:dyDescent="0.2">
      <c r="A56" s="31">
        <v>5440</v>
      </c>
      <c r="B56" s="27" t="s">
        <v>557</v>
      </c>
      <c r="C56" s="32">
        <v>0</v>
      </c>
      <c r="D56" s="32">
        <v>0</v>
      </c>
      <c r="E56" s="114"/>
    </row>
    <row r="57" spans="1:5" s="115" customFormat="1" x14ac:dyDescent="0.2">
      <c r="A57" s="31">
        <v>5441</v>
      </c>
      <c r="B57" s="27" t="s">
        <v>557</v>
      </c>
      <c r="C57" s="32">
        <v>0</v>
      </c>
      <c r="D57" s="32">
        <v>0</v>
      </c>
      <c r="E57" s="114"/>
    </row>
    <row r="58" spans="1:5" s="115" customFormat="1" x14ac:dyDescent="0.2">
      <c r="A58" s="31">
        <v>5450</v>
      </c>
      <c r="B58" s="27" t="s">
        <v>558</v>
      </c>
      <c r="C58" s="32">
        <v>0</v>
      </c>
      <c r="D58" s="32">
        <v>0</v>
      </c>
      <c r="E58" s="114"/>
    </row>
    <row r="59" spans="1:5" s="115" customFormat="1" x14ac:dyDescent="0.2">
      <c r="A59" s="31">
        <v>5451</v>
      </c>
      <c r="B59" s="27" t="s">
        <v>372</v>
      </c>
      <c r="C59" s="32">
        <v>0</v>
      </c>
      <c r="D59" s="32">
        <v>0</v>
      </c>
      <c r="E59" s="114"/>
    </row>
    <row r="60" spans="1:5" s="115" customFormat="1" x14ac:dyDescent="0.2">
      <c r="A60" s="31">
        <v>5452</v>
      </c>
      <c r="B60" s="27" t="s">
        <v>373</v>
      </c>
      <c r="C60" s="32">
        <v>0</v>
      </c>
      <c r="D60" s="32">
        <v>0</v>
      </c>
      <c r="E60" s="114"/>
    </row>
    <row r="61" spans="1:5" x14ac:dyDescent="0.2">
      <c r="A61" s="41">
        <v>5500</v>
      </c>
      <c r="B61" s="42" t="s">
        <v>374</v>
      </c>
      <c r="C61" s="32">
        <f>C62+C71+C74+C80+C82+C84</f>
        <v>274757.51</v>
      </c>
      <c r="D61" s="32">
        <f>D62+D71+D74+D80+D82+D84</f>
        <v>0</v>
      </c>
    </row>
    <row r="62" spans="1:5" x14ac:dyDescent="0.2">
      <c r="A62" s="31">
        <v>5510</v>
      </c>
      <c r="B62" s="27" t="s">
        <v>375</v>
      </c>
      <c r="C62" s="32">
        <f>SUM(C63:C70)</f>
        <v>274757.51</v>
      </c>
      <c r="D62" s="32">
        <f>SUM(D63:D70)</f>
        <v>0</v>
      </c>
    </row>
    <row r="63" spans="1:5" x14ac:dyDescent="0.2">
      <c r="A63" s="31">
        <v>5511</v>
      </c>
      <c r="B63" s="27" t="s">
        <v>376</v>
      </c>
      <c r="C63" s="32">
        <v>0</v>
      </c>
      <c r="D63" s="32">
        <v>0</v>
      </c>
    </row>
    <row r="64" spans="1:5" x14ac:dyDescent="0.2">
      <c r="A64" s="31">
        <v>5512</v>
      </c>
      <c r="B64" s="27" t="s">
        <v>377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378</v>
      </c>
      <c r="C65" s="32">
        <v>0</v>
      </c>
      <c r="D65" s="32">
        <v>0</v>
      </c>
    </row>
    <row r="66" spans="1:4" x14ac:dyDescent="0.2">
      <c r="A66" s="31">
        <v>5514</v>
      </c>
      <c r="B66" s="27" t="s">
        <v>379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380</v>
      </c>
      <c r="C67" s="32">
        <v>199853.49</v>
      </c>
      <c r="D67" s="32">
        <v>0</v>
      </c>
    </row>
    <row r="68" spans="1:4" x14ac:dyDescent="0.2">
      <c r="A68" s="31">
        <v>5516</v>
      </c>
      <c r="B68" s="27" t="s">
        <v>381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382</v>
      </c>
      <c r="C69" s="32">
        <v>74904.02</v>
      </c>
      <c r="D69" s="32">
        <v>0</v>
      </c>
    </row>
    <row r="70" spans="1:4" x14ac:dyDescent="0.2">
      <c r="A70" s="31">
        <v>5518</v>
      </c>
      <c r="B70" s="27" t="s">
        <v>46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45</v>
      </c>
      <c r="C71" s="32">
        <f>SUM(C72:C73)</f>
        <v>0</v>
      </c>
      <c r="D71" s="32">
        <f>SUM(D72:D73)</f>
        <v>0</v>
      </c>
    </row>
    <row r="72" spans="1:4" x14ac:dyDescent="0.2">
      <c r="A72" s="31">
        <v>5521</v>
      </c>
      <c r="B72" s="27" t="s">
        <v>383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384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385</v>
      </c>
      <c r="C74" s="32">
        <f>SUM(C75:C79)</f>
        <v>0</v>
      </c>
      <c r="D74" s="32">
        <f>SUM(D75:D79)</f>
        <v>0</v>
      </c>
    </row>
    <row r="75" spans="1:4" x14ac:dyDescent="0.2">
      <c r="A75" s="31">
        <v>5531</v>
      </c>
      <c r="B75" s="27" t="s">
        <v>386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387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388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389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390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391</v>
      </c>
      <c r="C80" s="32">
        <f>SUM(C81)</f>
        <v>0</v>
      </c>
      <c r="D80" s="32">
        <f>SUM(D81)</f>
        <v>0</v>
      </c>
    </row>
    <row r="81" spans="1:4" x14ac:dyDescent="0.2">
      <c r="A81" s="31">
        <v>5541</v>
      </c>
      <c r="B81" s="27" t="s">
        <v>391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392</v>
      </c>
      <c r="C82" s="32">
        <f>SUM(C83)</f>
        <v>0</v>
      </c>
      <c r="D82" s="32">
        <f>SUM(D83)</f>
        <v>0</v>
      </c>
    </row>
    <row r="83" spans="1:4" x14ac:dyDescent="0.2">
      <c r="A83" s="31">
        <v>5551</v>
      </c>
      <c r="B83" s="27" t="s">
        <v>392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393</v>
      </c>
      <c r="C84" s="32">
        <f>SUM(C85:C92)</f>
        <v>0</v>
      </c>
      <c r="D84" s="32">
        <f>SUM(D85:D92)</f>
        <v>0</v>
      </c>
    </row>
    <row r="85" spans="1:4" x14ac:dyDescent="0.2">
      <c r="A85" s="31">
        <v>5591</v>
      </c>
      <c r="B85" s="27" t="s">
        <v>394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395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396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397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398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291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399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400</v>
      </c>
      <c r="C92" s="32">
        <v>0</v>
      </c>
      <c r="D92" s="32">
        <v>0</v>
      </c>
    </row>
    <row r="93" spans="1:4" x14ac:dyDescent="0.2">
      <c r="A93" s="41">
        <v>5600</v>
      </c>
      <c r="B93" s="42" t="s">
        <v>44</v>
      </c>
      <c r="C93" s="32">
        <f>C94</f>
        <v>0</v>
      </c>
      <c r="D93" s="32">
        <f>SUM(D94:D95)</f>
        <v>0</v>
      </c>
    </row>
    <row r="94" spans="1:4" x14ac:dyDescent="0.2">
      <c r="A94" s="31">
        <v>5610</v>
      </c>
      <c r="B94" s="27" t="s">
        <v>401</v>
      </c>
      <c r="C94" s="32">
        <f>C95</f>
        <v>0</v>
      </c>
      <c r="D94" s="32">
        <v>0</v>
      </c>
    </row>
    <row r="95" spans="1:4" x14ac:dyDescent="0.2">
      <c r="A95" s="31">
        <v>5611</v>
      </c>
      <c r="B95" s="27" t="s">
        <v>402</v>
      </c>
      <c r="C95" s="32">
        <v>0</v>
      </c>
      <c r="D95" s="32">
        <v>0</v>
      </c>
    </row>
    <row r="96" spans="1:4" x14ac:dyDescent="0.2">
      <c r="A96" s="41">
        <v>2110</v>
      </c>
      <c r="B96" s="117" t="s">
        <v>559</v>
      </c>
      <c r="C96" s="113">
        <v>0</v>
      </c>
      <c r="D96" s="113">
        <v>0</v>
      </c>
    </row>
    <row r="97" spans="1:4" x14ac:dyDescent="0.2">
      <c r="A97" s="31">
        <v>2111</v>
      </c>
      <c r="B97" s="27" t="s">
        <v>560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561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562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563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564</v>
      </c>
      <c r="C101" s="32">
        <v>0</v>
      </c>
      <c r="D101" s="32">
        <v>0</v>
      </c>
    </row>
    <row r="102" spans="1:4" x14ac:dyDescent="0.2">
      <c r="A102" s="31"/>
      <c r="B102" s="116" t="s">
        <v>565</v>
      </c>
      <c r="C102" s="113">
        <v>0</v>
      </c>
      <c r="D102" s="113">
        <v>0</v>
      </c>
    </row>
    <row r="103" spans="1:4" x14ac:dyDescent="0.2">
      <c r="A103" s="41">
        <v>1120</v>
      </c>
      <c r="B103" s="118" t="s">
        <v>566</v>
      </c>
      <c r="C103" s="113">
        <v>0</v>
      </c>
      <c r="D103" s="113">
        <v>0</v>
      </c>
    </row>
    <row r="104" spans="1:4" x14ac:dyDescent="0.2">
      <c r="A104" s="31">
        <v>1124</v>
      </c>
      <c r="B104" s="119" t="s">
        <v>567</v>
      </c>
      <c r="C104" s="32">
        <v>0</v>
      </c>
      <c r="D104" s="32">
        <v>0</v>
      </c>
    </row>
    <row r="105" spans="1:4" x14ac:dyDescent="0.2">
      <c r="A105" s="31">
        <v>1124</v>
      </c>
      <c r="B105" s="119" t="s">
        <v>568</v>
      </c>
      <c r="C105" s="32">
        <v>0</v>
      </c>
      <c r="D105" s="32">
        <v>0</v>
      </c>
    </row>
    <row r="106" spans="1:4" x14ac:dyDescent="0.2">
      <c r="A106" s="31">
        <v>1124</v>
      </c>
      <c r="B106" s="119" t="s">
        <v>569</v>
      </c>
      <c r="C106" s="32">
        <v>0</v>
      </c>
      <c r="D106" s="32">
        <v>0</v>
      </c>
    </row>
    <row r="107" spans="1:4" x14ac:dyDescent="0.2">
      <c r="A107" s="31">
        <v>1124</v>
      </c>
      <c r="B107" s="119" t="s">
        <v>570</v>
      </c>
      <c r="C107" s="32">
        <v>0</v>
      </c>
      <c r="D107" s="32">
        <v>0</v>
      </c>
    </row>
    <row r="108" spans="1:4" x14ac:dyDescent="0.2">
      <c r="A108" s="31">
        <v>1124</v>
      </c>
      <c r="B108" s="119" t="s">
        <v>571</v>
      </c>
      <c r="C108" s="32">
        <v>0</v>
      </c>
      <c r="D108" s="32">
        <v>0</v>
      </c>
    </row>
    <row r="109" spans="1:4" x14ac:dyDescent="0.2">
      <c r="A109" s="31">
        <v>1124</v>
      </c>
      <c r="B109" s="119" t="s">
        <v>572</v>
      </c>
      <c r="C109" s="32">
        <v>0</v>
      </c>
      <c r="D109" s="32">
        <v>0</v>
      </c>
    </row>
    <row r="110" spans="1:4" x14ac:dyDescent="0.2">
      <c r="A110" s="31">
        <v>1122</v>
      </c>
      <c r="B110" s="119" t="s">
        <v>573</v>
      </c>
      <c r="C110" s="32">
        <v>0</v>
      </c>
      <c r="D110" s="32">
        <v>0</v>
      </c>
    </row>
    <row r="111" spans="1:4" x14ac:dyDescent="0.2">
      <c r="A111" s="31">
        <v>1122</v>
      </c>
      <c r="B111" s="119" t="s">
        <v>574</v>
      </c>
      <c r="C111" s="32">
        <v>0</v>
      </c>
      <c r="D111" s="32">
        <v>0</v>
      </c>
    </row>
    <row r="112" spans="1:4" x14ac:dyDescent="0.2">
      <c r="A112" s="31">
        <v>1122</v>
      </c>
      <c r="B112" s="119" t="s">
        <v>575</v>
      </c>
      <c r="C112" s="32">
        <v>0</v>
      </c>
      <c r="D112" s="32">
        <v>0</v>
      </c>
    </row>
    <row r="113" spans="1:4" x14ac:dyDescent="0.2">
      <c r="A113" s="31"/>
      <c r="B113" s="120" t="s">
        <v>576</v>
      </c>
      <c r="C113" s="113">
        <f>C47+C48-C102</f>
        <v>0</v>
      </c>
      <c r="D113" s="113">
        <f>D47+D48-D102</f>
        <v>0</v>
      </c>
    </row>
    <row r="115" spans="1:4" x14ac:dyDescent="0.2">
      <c r="A115" s="18" t="s">
        <v>577</v>
      </c>
    </row>
    <row r="116" spans="1:4" x14ac:dyDescent="0.2">
      <c r="A116" s="31"/>
      <c r="C116" s="32"/>
      <c r="D116" s="32"/>
    </row>
    <row r="117" spans="1:4" x14ac:dyDescent="0.2">
      <c r="A117" s="31"/>
      <c r="C117" s="32"/>
      <c r="D117" s="32"/>
    </row>
    <row r="118" spans="1:4" x14ac:dyDescent="0.2">
      <c r="A118" s="31"/>
      <c r="C118" s="32"/>
      <c r="D118" s="32"/>
    </row>
    <row r="119" spans="1:4" x14ac:dyDescent="0.2">
      <c r="A119" s="31"/>
      <c r="C119" s="32"/>
      <c r="D119" s="32"/>
    </row>
    <row r="120" spans="1:4" x14ac:dyDescent="0.2">
      <c r="A120" s="31"/>
      <c r="C120" s="32"/>
      <c r="D120" s="32"/>
    </row>
    <row r="121" spans="1:4" ht="12" x14ac:dyDescent="0.2">
      <c r="A121" s="109" t="s">
        <v>541</v>
      </c>
      <c r="B121" s="109"/>
      <c r="C121" s="109" t="s">
        <v>542</v>
      </c>
      <c r="D121" s="32"/>
    </row>
    <row r="122" spans="1:4" ht="12" x14ac:dyDescent="0.2">
      <c r="A122" s="110" t="s">
        <v>543</v>
      </c>
      <c r="B122" s="110"/>
      <c r="C122" s="110" t="s">
        <v>544</v>
      </c>
      <c r="D122" s="32"/>
    </row>
    <row r="123" spans="1:4" ht="12" x14ac:dyDescent="0.2">
      <c r="A123" s="111" t="s">
        <v>545</v>
      </c>
      <c r="B123" s="112"/>
      <c r="C123" s="112" t="s">
        <v>546</v>
      </c>
      <c r="D123" s="32"/>
    </row>
    <row r="124" spans="1:4" x14ac:dyDescent="0.2">
      <c r="A124" s="31"/>
      <c r="D124" s="32"/>
    </row>
    <row r="125" spans="1:4" x14ac:dyDescent="0.2">
      <c r="A125" s="31"/>
      <c r="C125" s="32"/>
      <c r="D125" s="32"/>
    </row>
    <row r="126" spans="1:4" x14ac:dyDescent="0.2">
      <c r="A126" s="31"/>
      <c r="C126" s="32"/>
      <c r="D126" s="32"/>
    </row>
    <row r="127" spans="1:4" x14ac:dyDescent="0.2">
      <c r="A127" s="31"/>
      <c r="C127" s="32"/>
      <c r="D127" s="32"/>
    </row>
    <row r="128" spans="1:4" x14ac:dyDescent="0.2">
      <c r="A128" s="31"/>
      <c r="C128" s="32"/>
      <c r="D128" s="32"/>
    </row>
    <row r="129" spans="1:5" x14ac:dyDescent="0.2">
      <c r="A129" s="31"/>
      <c r="C129" s="32"/>
      <c r="D129" s="32"/>
    </row>
    <row r="134" spans="1:5" ht="12" x14ac:dyDescent="0.2">
      <c r="A134" s="104"/>
      <c r="B134" s="105"/>
      <c r="C134" s="105"/>
      <c r="D134" s="105"/>
      <c r="E134" s="18"/>
    </row>
    <row r="135" spans="1:5" ht="12" x14ac:dyDescent="0.2">
      <c r="A135" s="105"/>
      <c r="B135" s="105"/>
      <c r="C135" s="105"/>
      <c r="D135" s="105"/>
      <c r="E13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6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6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opLeftCell="A4" workbookViewId="0">
      <selection activeCell="B15" sqref="B1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31" t="s">
        <v>538</v>
      </c>
      <c r="B1" s="132"/>
      <c r="C1" s="133"/>
    </row>
    <row r="2" spans="1:3" s="35" customFormat="1" ht="18" customHeight="1" x14ac:dyDescent="0.25">
      <c r="A2" s="134" t="s">
        <v>35</v>
      </c>
      <c r="B2" s="135"/>
      <c r="C2" s="136"/>
    </row>
    <row r="3" spans="1:3" s="35" customFormat="1" ht="18" customHeight="1" x14ac:dyDescent="0.25">
      <c r="A3" s="134" t="s">
        <v>539</v>
      </c>
      <c r="B3" s="135"/>
      <c r="C3" s="136"/>
    </row>
    <row r="4" spans="1:3" s="38" customFormat="1" ht="18" customHeight="1" x14ac:dyDescent="0.2">
      <c r="A4" s="137" t="s">
        <v>536</v>
      </c>
      <c r="B4" s="138"/>
      <c r="C4" s="139"/>
    </row>
    <row r="5" spans="1:3" s="36" customFormat="1" x14ac:dyDescent="0.2">
      <c r="A5" s="56" t="s">
        <v>455</v>
      </c>
      <c r="B5" s="56"/>
      <c r="C5" s="57">
        <v>5030304.83</v>
      </c>
    </row>
    <row r="6" spans="1:3" x14ac:dyDescent="0.2">
      <c r="A6" s="58"/>
      <c r="B6" s="59"/>
      <c r="C6" s="60"/>
    </row>
    <row r="7" spans="1:3" x14ac:dyDescent="0.2">
      <c r="A7" s="69" t="s">
        <v>456</v>
      </c>
      <c r="B7" s="69"/>
      <c r="C7" s="61">
        <f>SUM(C8:C13)</f>
        <v>0</v>
      </c>
    </row>
    <row r="8" spans="1:3" x14ac:dyDescent="0.2">
      <c r="A8" s="78" t="s">
        <v>457</v>
      </c>
      <c r="B8" s="77" t="s">
        <v>278</v>
      </c>
      <c r="C8" s="62">
        <v>0</v>
      </c>
    </row>
    <row r="9" spans="1:3" x14ac:dyDescent="0.2">
      <c r="A9" s="63" t="s">
        <v>458</v>
      </c>
      <c r="B9" s="64" t="s">
        <v>467</v>
      </c>
      <c r="C9" s="62">
        <v>0</v>
      </c>
    </row>
    <row r="10" spans="1:3" x14ac:dyDescent="0.2">
      <c r="A10" s="63" t="s">
        <v>459</v>
      </c>
      <c r="B10" s="64" t="s">
        <v>286</v>
      </c>
      <c r="C10" s="62">
        <v>0</v>
      </c>
    </row>
    <row r="11" spans="1:3" x14ac:dyDescent="0.2">
      <c r="A11" s="63" t="s">
        <v>460</v>
      </c>
      <c r="B11" s="64" t="s">
        <v>287</v>
      </c>
      <c r="C11" s="62">
        <v>0</v>
      </c>
    </row>
    <row r="12" spans="1:3" x14ac:dyDescent="0.2">
      <c r="A12" s="63" t="s">
        <v>461</v>
      </c>
      <c r="B12" s="64" t="s">
        <v>288</v>
      </c>
      <c r="C12" s="62">
        <v>0</v>
      </c>
    </row>
    <row r="13" spans="1:3" x14ac:dyDescent="0.2">
      <c r="A13" s="65" t="s">
        <v>462</v>
      </c>
      <c r="B13" s="66" t="s">
        <v>463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466</v>
      </c>
      <c r="C16" s="62">
        <v>0</v>
      </c>
    </row>
    <row r="17" spans="1:3" x14ac:dyDescent="0.2">
      <c r="A17" s="71">
        <v>3.2</v>
      </c>
      <c r="B17" s="64" t="s">
        <v>464</v>
      </c>
      <c r="C17" s="62">
        <v>0</v>
      </c>
    </row>
    <row r="18" spans="1:3" x14ac:dyDescent="0.2">
      <c r="A18" s="71">
        <v>3.3</v>
      </c>
      <c r="B18" s="66" t="s">
        <v>465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5030304.83</v>
      </c>
    </row>
    <row r="23" spans="1:3" ht="12" customHeight="1" x14ac:dyDescent="0.2">
      <c r="A23" s="140" t="s">
        <v>540</v>
      </c>
      <c r="B23" s="140"/>
      <c r="C23" s="140"/>
    </row>
    <row r="24" spans="1:3" x14ac:dyDescent="0.2">
      <c r="A24" s="140"/>
      <c r="B24" s="140"/>
      <c r="C24" s="140"/>
    </row>
    <row r="25" spans="1:3" ht="12" x14ac:dyDescent="0.2">
      <c r="C25" s="104"/>
    </row>
    <row r="26" spans="1:3" ht="12" x14ac:dyDescent="0.2">
      <c r="B26" s="106"/>
      <c r="C26" s="106"/>
    </row>
    <row r="27" spans="1:3" ht="12" x14ac:dyDescent="0.2">
      <c r="B27" s="107"/>
      <c r="C27" s="108"/>
    </row>
    <row r="28" spans="1:3" ht="12" x14ac:dyDescent="0.2">
      <c r="A28" s="107"/>
      <c r="C28" s="109"/>
    </row>
    <row r="29" spans="1:3" ht="12" x14ac:dyDescent="0.2">
      <c r="A29" s="109" t="s">
        <v>541</v>
      </c>
      <c r="C29" s="109"/>
    </row>
    <row r="30" spans="1:3" ht="12" x14ac:dyDescent="0.2">
      <c r="A30" s="110" t="s">
        <v>543</v>
      </c>
      <c r="C30" s="121" t="s">
        <v>578</v>
      </c>
    </row>
    <row r="31" spans="1:3" ht="12" x14ac:dyDescent="0.2">
      <c r="A31" s="111" t="s">
        <v>545</v>
      </c>
      <c r="C31" s="122" t="s">
        <v>579</v>
      </c>
    </row>
  </sheetData>
  <mergeCells count="5">
    <mergeCell ref="A1:C1"/>
    <mergeCell ref="A2:C2"/>
    <mergeCell ref="A3:C3"/>
    <mergeCell ref="A4:C4"/>
    <mergeCell ref="A23:C2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topLeftCell="A19" workbookViewId="0">
      <selection activeCell="A42" sqref="A42:F5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41" t="s">
        <v>538</v>
      </c>
      <c r="B1" s="142"/>
      <c r="C1" s="143"/>
    </row>
    <row r="2" spans="1:3" s="39" customFormat="1" ht="18.95" customHeight="1" x14ac:dyDescent="0.25">
      <c r="A2" s="144" t="s">
        <v>36</v>
      </c>
      <c r="B2" s="145"/>
      <c r="C2" s="146"/>
    </row>
    <row r="3" spans="1:3" s="39" customFormat="1" ht="18.95" customHeight="1" x14ac:dyDescent="0.25">
      <c r="A3" s="144" t="s">
        <v>539</v>
      </c>
      <c r="B3" s="145"/>
      <c r="C3" s="146"/>
    </row>
    <row r="4" spans="1:3" s="40" customFormat="1" x14ac:dyDescent="0.2">
      <c r="A4" s="137" t="s">
        <v>536</v>
      </c>
      <c r="B4" s="138"/>
      <c r="C4" s="139"/>
    </row>
    <row r="5" spans="1:3" x14ac:dyDescent="0.2">
      <c r="A5" s="87" t="s">
        <v>468</v>
      </c>
      <c r="B5" s="56"/>
      <c r="C5" s="80">
        <v>3685711.16</v>
      </c>
    </row>
    <row r="6" spans="1:3" x14ac:dyDescent="0.2">
      <c r="A6" s="81"/>
      <c r="B6" s="59"/>
      <c r="C6" s="82"/>
    </row>
    <row r="7" spans="1:3" x14ac:dyDescent="0.2">
      <c r="A7" s="69" t="s">
        <v>469</v>
      </c>
      <c r="B7" s="83"/>
      <c r="C7" s="61">
        <f>SUM(C8:C28)</f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470</v>
      </c>
      <c r="B17" s="79" t="s">
        <v>471</v>
      </c>
      <c r="C17" s="89">
        <v>0</v>
      </c>
    </row>
    <row r="18" spans="1:3" x14ac:dyDescent="0.2">
      <c r="A18" s="96" t="s">
        <v>500</v>
      </c>
      <c r="B18" s="79" t="s">
        <v>182</v>
      </c>
      <c r="C18" s="89">
        <v>0</v>
      </c>
    </row>
    <row r="19" spans="1:3" x14ac:dyDescent="0.2">
      <c r="A19" s="96" t="s">
        <v>501</v>
      </c>
      <c r="B19" s="79" t="s">
        <v>472</v>
      </c>
      <c r="C19" s="89">
        <v>0</v>
      </c>
    </row>
    <row r="20" spans="1:3" x14ac:dyDescent="0.2">
      <c r="A20" s="96" t="s">
        <v>502</v>
      </c>
      <c r="B20" s="79" t="s">
        <v>473</v>
      </c>
      <c r="C20" s="89">
        <v>0</v>
      </c>
    </row>
    <row r="21" spans="1:3" x14ac:dyDescent="0.2">
      <c r="A21" s="96" t="s">
        <v>503</v>
      </c>
      <c r="B21" s="79" t="s">
        <v>474</v>
      </c>
      <c r="C21" s="89">
        <v>0</v>
      </c>
    </row>
    <row r="22" spans="1:3" x14ac:dyDescent="0.2">
      <c r="A22" s="96" t="s">
        <v>475</v>
      </c>
      <c r="B22" s="79" t="s">
        <v>476</v>
      </c>
      <c r="C22" s="89">
        <v>0</v>
      </c>
    </row>
    <row r="23" spans="1:3" x14ac:dyDescent="0.2">
      <c r="A23" s="96" t="s">
        <v>477</v>
      </c>
      <c r="B23" s="79" t="s">
        <v>478</v>
      </c>
      <c r="C23" s="89">
        <v>0</v>
      </c>
    </row>
    <row r="24" spans="1:3" x14ac:dyDescent="0.2">
      <c r="A24" s="96" t="s">
        <v>479</v>
      </c>
      <c r="B24" s="79" t="s">
        <v>480</v>
      </c>
      <c r="C24" s="89">
        <v>0</v>
      </c>
    </row>
    <row r="25" spans="1:3" x14ac:dyDescent="0.2">
      <c r="A25" s="96" t="s">
        <v>481</v>
      </c>
      <c r="B25" s="79" t="s">
        <v>482</v>
      </c>
      <c r="C25" s="89">
        <v>0</v>
      </c>
    </row>
    <row r="26" spans="1:3" x14ac:dyDescent="0.2">
      <c r="A26" s="96" t="s">
        <v>483</v>
      </c>
      <c r="B26" s="79" t="s">
        <v>484</v>
      </c>
      <c r="C26" s="89">
        <v>0</v>
      </c>
    </row>
    <row r="27" spans="1:3" x14ac:dyDescent="0.2">
      <c r="A27" s="96" t="s">
        <v>485</v>
      </c>
      <c r="B27" s="79" t="s">
        <v>486</v>
      </c>
      <c r="C27" s="89">
        <v>0</v>
      </c>
    </row>
    <row r="28" spans="1:3" x14ac:dyDescent="0.2">
      <c r="A28" s="96" t="s">
        <v>487</v>
      </c>
      <c r="B28" s="88" t="s">
        <v>488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489</v>
      </c>
      <c r="B30" s="93"/>
      <c r="C30" s="94">
        <f>SUM(C31:C37)</f>
        <v>0</v>
      </c>
    </row>
    <row r="31" spans="1:3" x14ac:dyDescent="0.2">
      <c r="A31" s="96" t="s">
        <v>490</v>
      </c>
      <c r="B31" s="79" t="s">
        <v>375</v>
      </c>
      <c r="C31" s="89">
        <v>0</v>
      </c>
    </row>
    <row r="32" spans="1:3" x14ac:dyDescent="0.2">
      <c r="A32" s="96" t="s">
        <v>491</v>
      </c>
      <c r="B32" s="79" t="s">
        <v>45</v>
      </c>
      <c r="C32" s="89">
        <v>0</v>
      </c>
    </row>
    <row r="33" spans="1:3" x14ac:dyDescent="0.2">
      <c r="A33" s="96" t="s">
        <v>492</v>
      </c>
      <c r="B33" s="79" t="s">
        <v>385</v>
      </c>
      <c r="C33" s="89">
        <v>0</v>
      </c>
    </row>
    <row r="34" spans="1:3" x14ac:dyDescent="0.2">
      <c r="A34" s="96" t="s">
        <v>493</v>
      </c>
      <c r="B34" s="79" t="s">
        <v>494</v>
      </c>
      <c r="C34" s="89">
        <v>0</v>
      </c>
    </row>
    <row r="35" spans="1:3" x14ac:dyDescent="0.2">
      <c r="A35" s="96" t="s">
        <v>495</v>
      </c>
      <c r="B35" s="79" t="s">
        <v>496</v>
      </c>
      <c r="C35" s="89">
        <v>0</v>
      </c>
    </row>
    <row r="36" spans="1:3" x14ac:dyDescent="0.2">
      <c r="A36" s="96" t="s">
        <v>497</v>
      </c>
      <c r="B36" s="79" t="s">
        <v>393</v>
      </c>
      <c r="C36" s="89">
        <v>0</v>
      </c>
    </row>
    <row r="37" spans="1:3" x14ac:dyDescent="0.2">
      <c r="A37" s="96" t="s">
        <v>498</v>
      </c>
      <c r="B37" s="88" t="s">
        <v>499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3685711.16</v>
      </c>
    </row>
    <row r="42" spans="1:3" ht="12" x14ac:dyDescent="0.2">
      <c r="A42" s="104" t="s">
        <v>540</v>
      </c>
    </row>
    <row r="44" spans="1:3" ht="12" x14ac:dyDescent="0.2">
      <c r="C44" s="104"/>
    </row>
    <row r="45" spans="1:3" ht="12" x14ac:dyDescent="0.2">
      <c r="B45" s="106"/>
      <c r="C45" s="106"/>
    </row>
    <row r="46" spans="1:3" ht="12" x14ac:dyDescent="0.2">
      <c r="B46" s="107"/>
      <c r="C46" s="108"/>
    </row>
    <row r="47" spans="1:3" ht="12" x14ac:dyDescent="0.2">
      <c r="B47" s="107"/>
      <c r="C47" s="109"/>
    </row>
    <row r="48" spans="1:3" ht="12" x14ac:dyDescent="0.2">
      <c r="B48" s="109" t="s">
        <v>541</v>
      </c>
      <c r="C48" s="109" t="s">
        <v>542</v>
      </c>
    </row>
    <row r="49" spans="2:3" ht="12" x14ac:dyDescent="0.2">
      <c r="B49" s="110" t="s">
        <v>543</v>
      </c>
      <c r="C49" s="110" t="s">
        <v>544</v>
      </c>
    </row>
    <row r="50" spans="2:3" ht="12" x14ac:dyDescent="0.2">
      <c r="B50" s="111" t="s">
        <v>545</v>
      </c>
      <c r="C50" s="112" t="s">
        <v>546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29" t="s">
        <v>538</v>
      </c>
      <c r="B1" s="147"/>
      <c r="C1" s="147"/>
      <c r="D1" s="147"/>
      <c r="E1" s="147"/>
      <c r="F1" s="147"/>
      <c r="G1" s="25" t="s">
        <v>526</v>
      </c>
      <c r="H1" s="26">
        <v>2021</v>
      </c>
    </row>
    <row r="2" spans="1:10" ht="18.95" customHeight="1" x14ac:dyDescent="0.2">
      <c r="A2" s="129" t="s">
        <v>537</v>
      </c>
      <c r="B2" s="147"/>
      <c r="C2" s="147"/>
      <c r="D2" s="147"/>
      <c r="E2" s="147"/>
      <c r="F2" s="147"/>
      <c r="G2" s="12" t="s">
        <v>531</v>
      </c>
      <c r="H2" s="26" t="str">
        <f>'Notas a los Edos Financieros'!E2</f>
        <v>TRIMESTRAL</v>
      </c>
    </row>
    <row r="3" spans="1:10" ht="18.95" customHeight="1" x14ac:dyDescent="0.2">
      <c r="A3" s="148" t="s">
        <v>539</v>
      </c>
      <c r="B3" s="149"/>
      <c r="C3" s="149"/>
      <c r="D3" s="149"/>
      <c r="E3" s="149"/>
      <c r="F3" s="149"/>
      <c r="G3" s="12" t="s">
        <v>532</v>
      </c>
      <c r="H3" s="26">
        <v>1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425</v>
      </c>
      <c r="C7" s="30" t="s">
        <v>122</v>
      </c>
      <c r="D7" s="30" t="s">
        <v>426</v>
      </c>
      <c r="E7" s="30" t="s">
        <v>427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1" spans="1:6" ht="12" x14ac:dyDescent="0.2">
      <c r="A51" s="104" t="s">
        <v>540</v>
      </c>
      <c r="B51" s="37"/>
      <c r="C51" s="37"/>
      <c r="D51" s="37"/>
      <c r="E51" s="37"/>
      <c r="F51" s="37"/>
    </row>
    <row r="52" spans="1:6" x14ac:dyDescent="0.2">
      <c r="A52" s="37"/>
      <c r="B52" s="37"/>
      <c r="C52" s="37"/>
      <c r="D52" s="37"/>
      <c r="E52" s="37"/>
      <c r="F52" s="37"/>
    </row>
    <row r="53" spans="1:6" ht="12" x14ac:dyDescent="0.2">
      <c r="A53" s="37"/>
      <c r="B53" s="37"/>
      <c r="C53" s="104"/>
      <c r="D53" s="37"/>
      <c r="E53" s="37"/>
      <c r="F53" s="37"/>
    </row>
    <row r="54" spans="1:6" ht="12" x14ac:dyDescent="0.2">
      <c r="A54" s="37"/>
      <c r="B54" s="106"/>
      <c r="C54" s="106"/>
      <c r="D54" s="37"/>
      <c r="E54" s="37"/>
      <c r="F54" s="37"/>
    </row>
    <row r="55" spans="1:6" ht="12" x14ac:dyDescent="0.2">
      <c r="A55" s="37"/>
      <c r="B55" s="107"/>
      <c r="C55" s="108"/>
      <c r="D55" s="37"/>
      <c r="E55" s="37"/>
      <c r="F55" s="37"/>
    </row>
    <row r="56" spans="1:6" ht="12" x14ac:dyDescent="0.2">
      <c r="A56" s="37"/>
      <c r="B56" s="107"/>
      <c r="C56" s="109"/>
      <c r="D56" s="37"/>
      <c r="E56" s="37"/>
      <c r="F56" s="37"/>
    </row>
    <row r="57" spans="1:6" ht="12" x14ac:dyDescent="0.2">
      <c r="A57" s="37"/>
      <c r="B57" s="109" t="s">
        <v>541</v>
      </c>
      <c r="C57" s="109" t="s">
        <v>542</v>
      </c>
      <c r="D57" s="37"/>
      <c r="E57" s="37"/>
      <c r="F57" s="37"/>
    </row>
    <row r="58" spans="1:6" ht="12" x14ac:dyDescent="0.2">
      <c r="A58" s="37"/>
      <c r="B58" s="110" t="s">
        <v>543</v>
      </c>
      <c r="C58" s="110" t="s">
        <v>544</v>
      </c>
      <c r="D58" s="37"/>
      <c r="E58" s="37"/>
      <c r="F58" s="37"/>
    </row>
    <row r="59" spans="1:6" ht="12" x14ac:dyDescent="0.2">
      <c r="A59" s="37"/>
      <c r="B59" s="111" t="s">
        <v>545</v>
      </c>
      <c r="C59" s="112" t="s">
        <v>546</v>
      </c>
      <c r="D59" s="37"/>
      <c r="E59" s="37"/>
      <c r="F59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2021-04-28T19:24:58Z</cp:lastPrinted>
  <dcterms:created xsi:type="dcterms:W3CDTF">2012-12-11T20:36:24Z</dcterms:created>
  <dcterms:modified xsi:type="dcterms:W3CDTF">2021-04-28T20:25:41Z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